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1385" windowHeight="8535" activeTab="1"/>
  </bookViews>
  <sheets>
    <sheet name="Департамент" sheetId="1" r:id="rId1"/>
    <sheet name="заклади" sheetId="2" r:id="rId2"/>
    <sheet name="райони-Програма" sheetId="3" r:id="rId3"/>
    <sheet name="райони-Осв.суб." sheetId="4" r:id="rId4"/>
    <sheet name="метро ВНЗ" sheetId="5" r:id="rId5"/>
  </sheets>
  <definedNames/>
  <calcPr fullCalcOnLoad="1"/>
</workbook>
</file>

<file path=xl/sharedStrings.xml><?xml version="1.0" encoding="utf-8"?>
<sst xmlns="http://schemas.openxmlformats.org/spreadsheetml/2006/main" count="92" uniqueCount="53">
  <si>
    <t>№ 
з/п</t>
  </si>
  <si>
    <t>Всього</t>
  </si>
  <si>
    <t>заробітна плата з нарахуваннями</t>
  </si>
  <si>
    <t>відрядження</t>
  </si>
  <si>
    <t>Видатки на утримання Департаменту 
(державний бюджет), в т.ч.</t>
  </si>
  <si>
    <t>Найменування видатків</t>
  </si>
  <si>
    <t>грн.</t>
  </si>
  <si>
    <t>іменна стипендія облдержадміністрації та персональна стипендія ім. О.С.Масельського студентам ВНЗ</t>
  </si>
  <si>
    <t>іменна стипендія облдержадміністрації в галузі науки видатним та молодим науковцям</t>
  </si>
  <si>
    <t>стипендія облдержадміністрації дітям-сиротам І курсу ВНЗ</t>
  </si>
  <si>
    <t>предмети, матеріали (КЕКВ 2210)</t>
  </si>
  <si>
    <t>оплата послуг (крім комунальних) (КЕКВ 2240)</t>
  </si>
  <si>
    <t>інші видатки</t>
  </si>
  <si>
    <r>
      <t xml:space="preserve">Ідентифікаційний код ЄДРПОУ  </t>
    </r>
    <r>
      <rPr>
        <b/>
        <u val="single"/>
        <sz val="10"/>
        <rFont val="Arial"/>
        <family val="2"/>
      </rPr>
      <t>02146446</t>
    </r>
  </si>
  <si>
    <r>
      <t xml:space="preserve">Місцезнаходження  </t>
    </r>
    <r>
      <rPr>
        <b/>
        <u val="single"/>
        <sz val="10"/>
        <rFont val="Arial"/>
        <family val="2"/>
      </rPr>
      <t>61022, м.Харків, майдан Свободи, Держпром б.5,9п., 4 п.</t>
    </r>
  </si>
  <si>
    <t>Видатки на виконання обласної Програми розвитку освіти "Новий освітній простір Харківщини" на 2014-2018 рр.
(обласний бюджет), в т.ч.</t>
  </si>
  <si>
    <t xml:space="preserve">     Позашкільні навчальні заклади обласного 
підпорядкування</t>
  </si>
  <si>
    <t xml:space="preserve">     Вищі навчальні заклади обласного 
підпорядкування</t>
  </si>
  <si>
    <t xml:space="preserve">     Інші заклади обласного підпорядкування</t>
  </si>
  <si>
    <t>придбання шкільних автобусів для поповнення та оновлення існуючого парку шкільних автобусів</t>
  </si>
  <si>
    <t xml:space="preserve">     Реалізація заходів регіональних та обласних програм</t>
  </si>
  <si>
    <t>Видатки за рахунок обласного бюджету</t>
  </si>
  <si>
    <t>А.В. Бабічев</t>
  </si>
  <si>
    <t xml:space="preserve">Директор Департаменту науки і освіти </t>
  </si>
  <si>
    <t xml:space="preserve">     Загальноосвітні навчальні заклади обласного підпорядкування 
     (дошкільні підрозділи НВК)</t>
  </si>
  <si>
    <t xml:space="preserve">Інформація про оплату видатків
Департаменту науки і освіти Харківської обласної державної адміністрації </t>
  </si>
  <si>
    <t>Затверджено на 2016 рік</t>
  </si>
  <si>
    <t xml:space="preserve">      Професійно-технічні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</si>
  <si>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 xml:space="preserve">закладів та установ освіти, що утримуються за рахунок коштів обласного бюджету, освітньої субвенції </t>
    </r>
  </si>
  <si>
    <t>Затверджено на 2016 р</t>
  </si>
  <si>
    <r>
      <t xml:space="preserve">Видатки на виконання обласної Програми розвитку освіти "Новий освітній простір Харківщини" на 2014-2018 рр.
</t>
    </r>
    <r>
      <rPr>
        <sz val="10"/>
        <rFont val="Arial"/>
        <family val="2"/>
      </rPr>
      <t>Райони області</t>
    </r>
  </si>
  <si>
    <r>
      <t xml:space="preserve">Видатки та придбання підручників і посібників
</t>
    </r>
    <r>
      <rPr>
        <sz val="10"/>
        <rFont val="Arial"/>
        <family val="2"/>
      </rPr>
      <t>Райони області</t>
    </r>
  </si>
  <si>
    <r>
      <t xml:space="preserve">Видатки на виконання обласної Програми розвитку освіти "Новий освітній простір Харківщини" на 2014-2018 рр.
</t>
    </r>
    <r>
      <rPr>
        <sz val="10"/>
        <rFont val="Arial"/>
        <family val="2"/>
      </rPr>
      <t>Вищі навчальні заклади</t>
    </r>
  </si>
  <si>
    <t>Примітка: розпорядники субвенції - вищі навчальні заклади</t>
  </si>
  <si>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субвенції державному бюджету для забезпечення компенсації 50 % вартості проїзду у метрополітені м.Харкова студентів 
Харківського національного аграрного університету імені В.В.Докучаєва та Харківської державної зооветеринарної академії</t>
    </r>
  </si>
  <si>
    <r>
      <t xml:space="preserve">Видатки на виконання Програми економічного і соціального розвитку Харківської області на 2016 рік 
</t>
    </r>
    <r>
      <rPr>
        <sz val="10"/>
        <rFont val="Arial"/>
        <family val="2"/>
      </rPr>
      <t>Райони області</t>
    </r>
  </si>
  <si>
    <t>Примітка: розпорядники субвенції - районні бюджети Харківської області</t>
  </si>
  <si>
    <r>
      <t xml:space="preserve">Видатки на оснащення опорних закладів
</t>
    </r>
    <r>
      <rPr>
        <sz val="10"/>
        <rFont val="Arial"/>
        <family val="2"/>
      </rPr>
      <t>Райони області</t>
    </r>
  </si>
  <si>
    <r>
      <t xml:space="preserve">Видатки та придбання шкільних автобусів
</t>
    </r>
    <r>
      <rPr>
        <sz val="10"/>
        <rFont val="Arial"/>
        <family val="2"/>
      </rPr>
      <t>Райони області</t>
    </r>
  </si>
  <si>
    <t>Видатки за рахунок залишку коштів освітньої субвенції та субвенції на підготовку робітничих кадрів з державного бюджету місцевим бюджетам, які утворилися на початок 2016 року</t>
  </si>
  <si>
    <r>
      <t>Видатки за рахунок освітньої субвенції</t>
    </r>
    <r>
      <rPr>
        <sz val="10"/>
        <rFont val="Arial"/>
        <family val="2"/>
      </rPr>
      <t xml:space="preserve">
      Загальноосвітні навчальні заклади обласного підпорядкування (інтернатні заклади)</t>
    </r>
  </si>
  <si>
    <r>
      <t xml:space="preserve">     Загальноосвітні навчальні заклади обласного підпорядкування (інтернатні заклади)</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</si>
  <si>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іншої субвенції 
для забезпечення сучасним обладнанням дошкільних та позашкільних навчальних закладів, оснащення сучасним обладнанням навчальних кабінетів хімії, біології, фізики, географії та математики, комп’ютерною технікою та мультимедійним обладнанням, технічним обладнанням, спортивним знаряддям тощо, проведення капітального ремонту загальноосвітніх навчальних закладів області на виконання регіональних програм</t>
    </r>
  </si>
  <si>
    <r>
      <t xml:space="preserve">Інформація про стан фінансування
</t>
    </r>
    <r>
      <rPr>
        <b/>
        <u val="single"/>
        <sz val="11"/>
        <rFont val="Arial"/>
        <family val="2"/>
      </rPr>
      <t>Департаментом науки і освіти Харківської обласної державної адміністрації</t>
    </r>
    <r>
      <rPr>
        <b/>
        <sz val="11"/>
        <rFont val="Arial"/>
        <family val="2"/>
      </rPr>
      <t xml:space="preserve">
</t>
    </r>
    <r>
      <rPr>
        <sz val="11"/>
        <rFont val="Arial"/>
        <family val="2"/>
      </rPr>
      <t>районних бюджетів області за рахунок залишку коштів освітньої субвенції на 01.01.2016 року</t>
    </r>
  </si>
  <si>
    <t>Проведена оплата видатків з початку року станом на 12.08.16</t>
  </si>
  <si>
    <t>Профінансовано з початку року станом на 12.08.16</t>
  </si>
  <si>
    <t>Шумова 705 03 00</t>
  </si>
  <si>
    <t>станом на 19.08.2016 р.</t>
  </si>
  <si>
    <t>Відкрито асигнувань з початку року станом на 19.08.16</t>
  </si>
  <si>
    <t>Проведена оплата видатків за період з
12.08.16 - 19.08.16</t>
  </si>
  <si>
    <t>Проведена оплата видатків з початку року станом на 19.08.16</t>
  </si>
  <si>
    <t>Профінансовано за період з
12.08.16 - 19.08.16</t>
  </si>
  <si>
    <t>Профінансовано з початку року станом на 19.08.16</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</si>
</sst>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12">
    <font>
      <sz val="10"/>
      <name val="Arial Cyr"/>
      <family val="0"/>
    </font>
    <font>
      <sz val="8"/>
      <name val="Arial Cyr"/>
      <family val="0"/>
    </font>
    <font>
      <b/>
      <sz val="10"/>
      <name val="Arial"/>
      <family val="2"/>
    </font>
    <font>
      <sz val="10"/>
      <name val="Arial"/>
      <family val="2"/>
    </font>
    <font>
      <b/>
      <u val="single"/>
      <sz val="10"/>
      <name val="Arial"/>
      <family val="2"/>
    </font>
    <font>
      <b/>
      <sz val="11"/>
      <name val="Arial"/>
      <family val="2"/>
    </font>
    <font>
      <sz val="9"/>
      <name val="Arial"/>
      <family val="2"/>
    </font>
    <font>
      <b/>
      <u val="single"/>
      <sz val="11"/>
      <name val="Arial"/>
      <family val="2"/>
    </font>
    <font>
      <i/>
      <sz val="10"/>
      <name val="Arial"/>
      <family val="2"/>
    </font>
    <font>
      <u val="single"/>
      <sz val="10"/>
      <color indexed="12"/>
      <name val="Arial Cyr"/>
      <family val="0"/>
    </font>
    <font>
      <u val="single"/>
      <sz val="10"/>
      <color indexed="36"/>
      <name val="Arial Cyr"/>
      <family val="0"/>
    </font>
    <font>
      <sz val="11"/>
      <name val="Arial"/>
      <family val="2"/>
    </font>
  </fonts>
  <fills count="2">
    <fill>
      <patternFill/>
    </fill>
    <fill>
      <patternFill patternType="gray125"/>
    </fill>
  </fills>
  <borders count="3">
    <border>
      <left/>
      <right/>
      <top/>
      <bottom/>
      <diagonal/>
    </border>
    <border>
      <left style="thin"/>
      <right style="thin"/>
      <top style="thin"/>
      <bottom style="thin"/>
    </border>
    <border>
      <left style="thin"/>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3">
    <xf numFmtId="0" fontId="0" fillId="0" borderId="0" xfId="0" applyAlignment="1">
      <alignment/>
    </xf>
    <xf numFmtId="0" fontId="3" fillId="0" borderId="0" xfId="0" applyFont="1" applyAlignment="1">
      <alignment/>
    </xf>
    <xf numFmtId="0" fontId="2" fillId="0" borderId="0" xfId="0" applyFont="1" applyAlignment="1">
      <alignment horizontal="center" wrapText="1"/>
    </xf>
    <xf numFmtId="0" fontId="3" fillId="0" borderId="0" xfId="0" applyFont="1" applyAlignment="1">
      <alignment horizontal="right"/>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2" fillId="0" borderId="1" xfId="0" applyFont="1" applyBorder="1" applyAlignment="1">
      <alignment/>
    </xf>
    <xf numFmtId="0" fontId="2" fillId="0" borderId="1" xfId="0" applyFont="1" applyBorder="1" applyAlignment="1">
      <alignment wrapText="1"/>
    </xf>
    <xf numFmtId="43" fontId="2" fillId="0" borderId="1" xfId="0" applyNumberFormat="1" applyFont="1" applyBorder="1" applyAlignment="1">
      <alignment horizontal="right" wrapText="1"/>
    </xf>
    <xf numFmtId="0" fontId="3" fillId="0" borderId="1" xfId="0" applyFont="1" applyBorder="1" applyAlignment="1">
      <alignment/>
    </xf>
    <xf numFmtId="0" fontId="3" fillId="0" borderId="1" xfId="0" applyFont="1" applyBorder="1" applyAlignment="1">
      <alignment wrapText="1"/>
    </xf>
    <xf numFmtId="43" fontId="3" fillId="0" borderId="1" xfId="0" applyNumberFormat="1" applyFont="1" applyBorder="1" applyAlignment="1">
      <alignment horizontal="right" wrapText="1"/>
    </xf>
    <xf numFmtId="0" fontId="3" fillId="0" borderId="1" xfId="0" applyFont="1" applyBorder="1" applyAlignment="1">
      <alignment horizontal="left" wrapText="1"/>
    </xf>
    <xf numFmtId="0" fontId="3" fillId="0" borderId="0" xfId="0" applyFont="1" applyAlignment="1">
      <alignment horizontal="justify"/>
    </xf>
    <xf numFmtId="0" fontId="6" fillId="0" borderId="1" xfId="0" applyFont="1" applyBorder="1" applyAlignment="1">
      <alignment horizontal="center" vertical="center" wrapText="1"/>
    </xf>
    <xf numFmtId="0" fontId="5" fillId="0" borderId="0" xfId="0" applyFont="1" applyAlignment="1">
      <alignment/>
    </xf>
    <xf numFmtId="0" fontId="6" fillId="0" borderId="0" xfId="0" applyFont="1" applyAlignment="1">
      <alignment/>
    </xf>
    <xf numFmtId="43" fontId="2" fillId="0" borderId="2" xfId="0" applyNumberFormat="1" applyFont="1" applyBorder="1" applyAlignment="1">
      <alignment horizontal="right" wrapText="1"/>
    </xf>
    <xf numFmtId="43" fontId="3" fillId="0" borderId="2" xfId="0" applyNumberFormat="1" applyFont="1" applyBorder="1" applyAlignment="1">
      <alignment horizontal="right" wrapText="1"/>
    </xf>
    <xf numFmtId="0" fontId="5" fillId="0" borderId="0" xfId="0" applyFont="1" applyAlignment="1">
      <alignment horizontal="center" wrapText="1"/>
    </xf>
    <xf numFmtId="0" fontId="5" fillId="0" borderId="0" xfId="0" applyFont="1" applyAlignment="1">
      <alignment horizontal="center" wrapText="1"/>
    </xf>
    <xf numFmtId="0" fontId="3" fillId="0" borderId="0" xfId="0" applyFont="1" applyAlignment="1">
      <alignment horizontal="justify"/>
    </xf>
    <xf numFmtId="0" fontId="5" fillId="0" borderId="0" xfId="0" applyFont="1" applyAlignment="1">
      <alignmen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3"/>
  <sheetViews>
    <sheetView workbookViewId="0" topLeftCell="B4">
      <selection activeCell="F9" sqref="F9"/>
    </sheetView>
  </sheetViews>
  <sheetFormatPr defaultColWidth="9.00390625" defaultRowHeight="12.75"/>
  <cols>
    <col min="1" max="1" width="3.875" style="1" customWidth="1"/>
    <col min="2" max="2" width="57.75390625" style="1" customWidth="1"/>
    <col min="3" max="3" width="14.75390625" style="1" customWidth="1"/>
    <col min="4" max="4" width="17.125" style="1" customWidth="1"/>
    <col min="5" max="5" width="17.00390625" style="1" customWidth="1"/>
    <col min="6" max="6" width="14.75390625" style="1" customWidth="1"/>
    <col min="7" max="7" width="16.125" style="1" customWidth="1"/>
    <col min="8" max="16384" width="9.125" style="1" customWidth="1"/>
  </cols>
  <sheetData>
    <row r="1" spans="1:7" ht="31.5" customHeight="1">
      <c r="A1" s="20" t="s">
        <v>25</v>
      </c>
      <c r="B1" s="20"/>
      <c r="C1" s="20"/>
      <c r="D1" s="20"/>
      <c r="E1" s="20"/>
      <c r="F1" s="20"/>
      <c r="G1" s="20"/>
    </row>
    <row r="2" spans="1:7" ht="16.5" customHeight="1">
      <c r="A2" s="19"/>
      <c r="B2" s="20" t="s">
        <v>47</v>
      </c>
      <c r="C2" s="20"/>
      <c r="D2" s="20"/>
      <c r="E2" s="20"/>
      <c r="F2" s="20"/>
      <c r="G2" s="20"/>
    </row>
    <row r="3" spans="1:7" ht="17.25" customHeight="1">
      <c r="A3" s="2"/>
      <c r="B3" s="13" t="s">
        <v>13</v>
      </c>
      <c r="C3" s="2"/>
      <c r="D3" s="2"/>
      <c r="E3" s="2"/>
      <c r="F3" s="2"/>
      <c r="G3" s="2"/>
    </row>
    <row r="4" spans="1:7" ht="17.25" customHeight="1">
      <c r="A4" s="2"/>
      <c r="B4" s="21" t="s">
        <v>14</v>
      </c>
      <c r="C4" s="21"/>
      <c r="D4" s="21"/>
      <c r="E4" s="21"/>
      <c r="F4" s="2"/>
      <c r="G4" s="2"/>
    </row>
    <row r="5" ht="12.75">
      <c r="G5" s="3" t="s">
        <v>6</v>
      </c>
    </row>
    <row r="6" spans="1:7" ht="60">
      <c r="A6" s="4" t="s">
        <v>0</v>
      </c>
      <c r="B6" s="5" t="s">
        <v>5</v>
      </c>
      <c r="C6" s="14" t="s">
        <v>29</v>
      </c>
      <c r="D6" s="14" t="s">
        <v>48</v>
      </c>
      <c r="E6" s="14" t="s">
        <v>44</v>
      </c>
      <c r="F6" s="14" t="s">
        <v>49</v>
      </c>
      <c r="G6" s="14" t="s">
        <v>50</v>
      </c>
    </row>
    <row r="7" spans="1:7" ht="27.75" customHeight="1">
      <c r="A7" s="6">
        <v>1</v>
      </c>
      <c r="B7" s="7" t="s">
        <v>4</v>
      </c>
      <c r="C7" s="8">
        <f>SUM(C8:C12)</f>
        <v>1929500</v>
      </c>
      <c r="D7" s="8">
        <f>SUM(D8:D12)</f>
        <v>1272660</v>
      </c>
      <c r="E7" s="8">
        <f>SUM(E8:E12)</f>
        <v>1111432.5</v>
      </c>
      <c r="F7" s="8">
        <f>SUM(F8:F12)</f>
        <v>47356.65</v>
      </c>
      <c r="G7" s="8">
        <f>SUM(G8:G12)</f>
        <v>1158789.15</v>
      </c>
    </row>
    <row r="8" spans="1:7" ht="12.75">
      <c r="A8" s="9"/>
      <c r="B8" s="10" t="s">
        <v>2</v>
      </c>
      <c r="C8" s="11">
        <v>1643370</v>
      </c>
      <c r="D8" s="11">
        <v>1110320</v>
      </c>
      <c r="E8" s="11">
        <v>951642.5</v>
      </c>
      <c r="F8" s="11">
        <v>45705.58</v>
      </c>
      <c r="G8" s="11">
        <f>SUM(E8:F8)</f>
        <v>997348.08</v>
      </c>
    </row>
    <row r="9" spans="1:7" ht="12.75">
      <c r="A9" s="9"/>
      <c r="B9" s="12" t="s">
        <v>10</v>
      </c>
      <c r="C9" s="11">
        <v>1030</v>
      </c>
      <c r="D9" s="11">
        <v>330</v>
      </c>
      <c r="E9" s="11"/>
      <c r="F9" s="11"/>
      <c r="G9" s="11">
        <f>SUM(E9:F9)</f>
        <v>0</v>
      </c>
    </row>
    <row r="10" spans="1:7" ht="12.75">
      <c r="A10" s="9"/>
      <c r="B10" s="12" t="s">
        <v>11</v>
      </c>
      <c r="C10" s="11">
        <v>283300</v>
      </c>
      <c r="D10" s="11">
        <v>160840</v>
      </c>
      <c r="E10" s="11">
        <v>159040</v>
      </c>
      <c r="F10" s="11">
        <v>1651.07</v>
      </c>
      <c r="G10" s="11">
        <f>SUM(E10:F10)</f>
        <v>160691.07</v>
      </c>
    </row>
    <row r="11" spans="1:7" ht="12.75">
      <c r="A11" s="9"/>
      <c r="B11" s="10" t="s">
        <v>3</v>
      </c>
      <c r="C11" s="11">
        <v>1800</v>
      </c>
      <c r="D11" s="11">
        <v>1170</v>
      </c>
      <c r="E11" s="11">
        <v>750</v>
      </c>
      <c r="F11" s="11"/>
      <c r="G11" s="11">
        <f>SUM(E11:F11)</f>
        <v>750</v>
      </c>
    </row>
    <row r="12" spans="1:7" ht="12.75">
      <c r="A12" s="9"/>
      <c r="B12" s="12" t="s">
        <v>12</v>
      </c>
      <c r="C12" s="11">
        <v>0</v>
      </c>
      <c r="D12" s="11"/>
      <c r="E12" s="11"/>
      <c r="F12" s="11"/>
      <c r="G12" s="11">
        <f>SUM(E12:F12)</f>
        <v>0</v>
      </c>
    </row>
    <row r="13" spans="1:7" ht="12.75">
      <c r="A13" s="9"/>
      <c r="B13" s="10"/>
      <c r="C13" s="11"/>
      <c r="D13" s="11"/>
      <c r="E13" s="11"/>
      <c r="F13" s="11"/>
      <c r="G13" s="11"/>
    </row>
    <row r="14" spans="1:7" ht="40.5" customHeight="1">
      <c r="A14" s="6">
        <v>2</v>
      </c>
      <c r="B14" s="7" t="s">
        <v>15</v>
      </c>
      <c r="C14" s="8">
        <f>SUM(C15:C18)</f>
        <v>1608000</v>
      </c>
      <c r="D14" s="8">
        <f>SUM(D15:D18)</f>
        <v>435000</v>
      </c>
      <c r="E14" s="8">
        <f>SUM(E15:E18)</f>
        <v>435000</v>
      </c>
      <c r="F14" s="8">
        <f>SUM(F15:F18)</f>
        <v>0</v>
      </c>
      <c r="G14" s="8">
        <f>SUM(G15:G18)</f>
        <v>435000</v>
      </c>
    </row>
    <row r="15" spans="1:7" ht="20.25" customHeight="1">
      <c r="A15" s="9"/>
      <c r="B15" s="10" t="s">
        <v>9</v>
      </c>
      <c r="C15" s="11">
        <v>240000</v>
      </c>
      <c r="D15" s="11">
        <f>G15</f>
        <v>143000</v>
      </c>
      <c r="E15" s="11">
        <v>143000</v>
      </c>
      <c r="F15" s="11"/>
      <c r="G15" s="11">
        <f>SUM(E15:F15)</f>
        <v>143000</v>
      </c>
    </row>
    <row r="16" spans="1:7" ht="25.5">
      <c r="A16" s="9"/>
      <c r="B16" s="10" t="s">
        <v>7</v>
      </c>
      <c r="C16" s="11">
        <v>228000</v>
      </c>
      <c r="D16" s="11">
        <f>G16</f>
        <v>132000</v>
      </c>
      <c r="E16" s="11">
        <v>132000</v>
      </c>
      <c r="F16" s="11"/>
      <c r="G16" s="11">
        <f>SUM(E16:F16)</f>
        <v>132000</v>
      </c>
    </row>
    <row r="17" spans="1:7" ht="25.5">
      <c r="A17" s="9"/>
      <c r="B17" s="10" t="s">
        <v>8</v>
      </c>
      <c r="C17" s="11">
        <v>240000</v>
      </c>
      <c r="D17" s="11">
        <f>G17</f>
        <v>160000</v>
      </c>
      <c r="E17" s="11">
        <v>160000</v>
      </c>
      <c r="F17" s="11"/>
      <c r="G17" s="11">
        <f>SUM(E17:F17)</f>
        <v>160000</v>
      </c>
    </row>
    <row r="18" spans="1:7" ht="25.5">
      <c r="A18" s="9"/>
      <c r="B18" s="10" t="s">
        <v>19</v>
      </c>
      <c r="C18" s="11">
        <v>900000</v>
      </c>
      <c r="D18" s="11">
        <f>G18</f>
        <v>0</v>
      </c>
      <c r="E18" s="11"/>
      <c r="F18" s="11"/>
      <c r="G18" s="11">
        <f>SUM(E18:F18)</f>
        <v>0</v>
      </c>
    </row>
    <row r="19" spans="1:7" ht="21.75" customHeight="1">
      <c r="A19" s="6"/>
      <c r="B19" s="6" t="s">
        <v>1</v>
      </c>
      <c r="C19" s="8">
        <f>C7+C14</f>
        <v>3537500</v>
      </c>
      <c r="D19" s="8">
        <f>D7+D14</f>
        <v>1707660</v>
      </c>
      <c r="E19" s="8">
        <f>E7+E14</f>
        <v>1546432.5</v>
      </c>
      <c r="F19" s="8">
        <f>F7+F14</f>
        <v>47356.65</v>
      </c>
      <c r="G19" s="8">
        <f>G7+G14</f>
        <v>1593789.15</v>
      </c>
    </row>
    <row r="21" spans="2:6" s="15" customFormat="1" ht="19.5" customHeight="1">
      <c r="B21" s="22" t="s">
        <v>23</v>
      </c>
      <c r="C21" s="22"/>
      <c r="F21" s="15" t="s">
        <v>22</v>
      </c>
    </row>
    <row r="23" ht="19.5" customHeight="1">
      <c r="B23" s="16" t="s">
        <v>46</v>
      </c>
    </row>
  </sheetData>
  <mergeCells count="4">
    <mergeCell ref="A1:G1"/>
    <mergeCell ref="B4:E4"/>
    <mergeCell ref="B21:C21"/>
    <mergeCell ref="B2:G2"/>
  </mergeCells>
  <printOptions/>
  <pageMargins left="0.3937007874015748" right="0" top="0.3937007874015748" bottom="0" header="0.5118110236220472" footer="0.5118110236220472"/>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A1:G22"/>
  <sheetViews>
    <sheetView tabSelected="1" workbookViewId="0" topLeftCell="A1">
      <selection activeCell="E14" sqref="E14"/>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9.5" customHeight="1">
      <c r="A1" s="20" t="s">
        <v>28</v>
      </c>
      <c r="B1" s="20"/>
      <c r="C1" s="20"/>
      <c r="D1" s="20"/>
      <c r="E1" s="20"/>
      <c r="F1" s="20"/>
      <c r="G1" s="20"/>
    </row>
    <row r="2" spans="1:7" ht="21" customHeight="1">
      <c r="A2" s="20" t="str">
        <f>Департамент!B2</f>
        <v>станом на 19.08.2016 р.</v>
      </c>
      <c r="B2" s="20"/>
      <c r="C2" s="20"/>
      <c r="D2" s="20"/>
      <c r="E2" s="20"/>
      <c r="F2" s="20"/>
      <c r="G2" s="20"/>
    </row>
    <row r="3" spans="2:5" ht="26.25" customHeight="1">
      <c r="B3" s="13" t="s">
        <v>13</v>
      </c>
      <c r="C3" s="2"/>
      <c r="D3" s="2"/>
      <c r="E3" s="2"/>
    </row>
    <row r="4" spans="2:5" ht="15.75" customHeight="1">
      <c r="B4" s="21" t="s">
        <v>14</v>
      </c>
      <c r="C4" s="21"/>
      <c r="D4" s="21"/>
      <c r="E4" s="21"/>
    </row>
    <row r="5" ht="12.75">
      <c r="G5" s="3" t="s">
        <v>6</v>
      </c>
    </row>
    <row r="6" spans="1:7" ht="51" customHeight="1">
      <c r="A6" s="4" t="s">
        <v>0</v>
      </c>
      <c r="B6" s="5" t="s">
        <v>5</v>
      </c>
      <c r="C6" s="14" t="s">
        <v>26</v>
      </c>
      <c r="D6" s="14" t="s">
        <v>48</v>
      </c>
      <c r="E6" s="14" t="s">
        <v>45</v>
      </c>
      <c r="F6" s="14" t="s">
        <v>51</v>
      </c>
      <c r="G6" s="14" t="s">
        <v>52</v>
      </c>
    </row>
    <row r="7" spans="1:7" ht="42.75" customHeight="1">
      <c r="A7" s="9">
        <v>1</v>
      </c>
      <c r="B7" s="7" t="s">
        <v>40</v>
      </c>
      <c r="C7" s="8">
        <v>314508400</v>
      </c>
      <c r="D7" s="8">
        <f>G7</f>
        <v>213599100</v>
      </c>
      <c r="E7" s="8">
        <v>213599100</v>
      </c>
      <c r="F7" s="8"/>
      <c r="G7" s="8">
        <f>SUM(E7:F7)</f>
        <v>213599100</v>
      </c>
    </row>
    <row r="8" spans="1:7" ht="27" customHeight="1">
      <c r="A8" s="9">
        <v>2</v>
      </c>
      <c r="B8" s="7" t="s">
        <v>21</v>
      </c>
      <c r="C8" s="8">
        <f>SUM(C9:C14)</f>
        <v>191823530</v>
      </c>
      <c r="D8" s="8">
        <f>SUM(D9:D14)</f>
        <v>121608014</v>
      </c>
      <c r="E8" s="8">
        <f>SUM(E9:E14)</f>
        <v>116404203</v>
      </c>
      <c r="F8" s="8">
        <f>SUM(F9:F14)</f>
        <v>5203811</v>
      </c>
      <c r="G8" s="8">
        <f>SUM(G9:G14)</f>
        <v>121608014</v>
      </c>
    </row>
    <row r="9" spans="1:7" ht="21.75" customHeight="1">
      <c r="A9" s="9"/>
      <c r="B9" s="10" t="s">
        <v>27</v>
      </c>
      <c r="C9" s="11">
        <v>70935411</v>
      </c>
      <c r="D9" s="11">
        <f aca="true" t="shared" si="0" ref="D9:D17">G9</f>
        <v>43638976</v>
      </c>
      <c r="E9" s="18">
        <v>42319357</v>
      </c>
      <c r="F9" s="11">
        <v>1319619</v>
      </c>
      <c r="G9" s="11">
        <f aca="true" t="shared" si="1" ref="G9:G17">SUM(E9:F9)</f>
        <v>43638976</v>
      </c>
    </row>
    <row r="10" spans="1:7" ht="39.75" customHeight="1">
      <c r="A10" s="9"/>
      <c r="B10" s="10" t="s">
        <v>24</v>
      </c>
      <c r="C10" s="11">
        <v>16237936</v>
      </c>
      <c r="D10" s="11">
        <f t="shared" si="0"/>
        <v>10076287</v>
      </c>
      <c r="E10" s="18">
        <v>10076287</v>
      </c>
      <c r="F10" s="11"/>
      <c r="G10" s="11">
        <f t="shared" si="1"/>
        <v>10076287</v>
      </c>
    </row>
    <row r="11" spans="1:7" ht="25.5">
      <c r="A11" s="9"/>
      <c r="B11" s="10" t="s">
        <v>16</v>
      </c>
      <c r="C11" s="11">
        <v>24530427</v>
      </c>
      <c r="D11" s="11">
        <f t="shared" si="0"/>
        <v>16616075</v>
      </c>
      <c r="E11" s="18">
        <v>15061285</v>
      </c>
      <c r="F11" s="11">
        <v>1554790</v>
      </c>
      <c r="G11" s="11">
        <f t="shared" si="1"/>
        <v>16616075</v>
      </c>
    </row>
    <row r="12" spans="1:7" ht="25.5">
      <c r="A12" s="9"/>
      <c r="B12" s="10" t="s">
        <v>17</v>
      </c>
      <c r="C12" s="11">
        <v>73441705</v>
      </c>
      <c r="D12" s="11">
        <f t="shared" si="0"/>
        <v>46595922</v>
      </c>
      <c r="E12" s="18">
        <v>44355092</v>
      </c>
      <c r="F12" s="11">
        <v>2240830</v>
      </c>
      <c r="G12" s="11">
        <f t="shared" si="1"/>
        <v>46595922</v>
      </c>
    </row>
    <row r="13" spans="1:7" ht="21" customHeight="1">
      <c r="A13" s="9"/>
      <c r="B13" s="9" t="s">
        <v>18</v>
      </c>
      <c r="C13" s="11">
        <v>2869426</v>
      </c>
      <c r="D13" s="11">
        <f t="shared" si="0"/>
        <v>1851928</v>
      </c>
      <c r="E13" s="18">
        <v>1763356</v>
      </c>
      <c r="F13" s="11">
        <v>88572</v>
      </c>
      <c r="G13" s="11">
        <f t="shared" si="1"/>
        <v>1851928</v>
      </c>
    </row>
    <row r="14" spans="1:7" ht="25.5">
      <c r="A14" s="9"/>
      <c r="B14" s="10" t="s">
        <v>20</v>
      </c>
      <c r="C14" s="11">
        <v>3808625</v>
      </c>
      <c r="D14" s="11">
        <f t="shared" si="0"/>
        <v>2828826</v>
      </c>
      <c r="E14" s="18">
        <v>2828826</v>
      </c>
      <c r="F14" s="11"/>
      <c r="G14" s="11">
        <f t="shared" si="1"/>
        <v>2828826</v>
      </c>
    </row>
    <row r="15" spans="1:7" ht="63.75" customHeight="1">
      <c r="A15" s="9">
        <v>3</v>
      </c>
      <c r="B15" s="7" t="s">
        <v>39</v>
      </c>
      <c r="C15" s="8">
        <f>SUM(C16:C17)</f>
        <v>13595275</v>
      </c>
      <c r="D15" s="8">
        <f>SUM(D16:D17)</f>
        <v>3621900</v>
      </c>
      <c r="E15" s="8">
        <f>SUM(E16:E17)</f>
        <v>3621900</v>
      </c>
      <c r="F15" s="8">
        <f>SUM(F16:F17)</f>
        <v>0</v>
      </c>
      <c r="G15" s="8">
        <f>SUM(G16:G17)</f>
        <v>3621900</v>
      </c>
    </row>
    <row r="16" spans="1:7" ht="24" customHeight="1">
      <c r="A16" s="9"/>
      <c r="B16" s="10" t="s">
        <v>27</v>
      </c>
      <c r="C16" s="11">
        <v>2788595</v>
      </c>
      <c r="D16" s="11">
        <f t="shared" si="0"/>
        <v>0</v>
      </c>
      <c r="E16" s="18"/>
      <c r="F16" s="11"/>
      <c r="G16" s="11">
        <f t="shared" si="1"/>
        <v>0</v>
      </c>
    </row>
    <row r="17" spans="1:7" ht="27.75" customHeight="1">
      <c r="A17" s="9"/>
      <c r="B17" s="10" t="s">
        <v>41</v>
      </c>
      <c r="C17" s="11">
        <f>81900+10724780</f>
        <v>10806680</v>
      </c>
      <c r="D17" s="11">
        <f t="shared" si="0"/>
        <v>3621900</v>
      </c>
      <c r="E17" s="18">
        <v>3621900</v>
      </c>
      <c r="F17" s="11"/>
      <c r="G17" s="11">
        <f t="shared" si="1"/>
        <v>3621900</v>
      </c>
    </row>
    <row r="18" spans="1:7" ht="25.5" customHeight="1">
      <c r="A18" s="6"/>
      <c r="B18" s="6" t="s">
        <v>1</v>
      </c>
      <c r="C18" s="8">
        <f>C7+C8+C15</f>
        <v>519927205</v>
      </c>
      <c r="D18" s="8">
        <f>D7+D8+D15</f>
        <v>338829014</v>
      </c>
      <c r="E18" s="8">
        <f>E7+E8+E15</f>
        <v>333625203</v>
      </c>
      <c r="F18" s="8">
        <f>F7+F8+F15</f>
        <v>5203811</v>
      </c>
      <c r="G18" s="8">
        <f>G7+G8+G15</f>
        <v>338829014</v>
      </c>
    </row>
    <row r="20" spans="2:6" s="15" customFormat="1" ht="21.75" customHeight="1">
      <c r="B20" s="22" t="s">
        <v>23</v>
      </c>
      <c r="C20" s="22"/>
      <c r="F20" s="15" t="s">
        <v>22</v>
      </c>
    </row>
    <row r="22" ht="14.25" customHeight="1">
      <c r="B22" s="16" t="s">
        <v>46</v>
      </c>
    </row>
  </sheetData>
  <mergeCells count="4">
    <mergeCell ref="A1:G1"/>
    <mergeCell ref="B4:E4"/>
    <mergeCell ref="B20:C20"/>
    <mergeCell ref="A2:G2"/>
  </mergeCells>
  <printOptions/>
  <pageMargins left="0.3937007874015748" right="0" top="0.1968503937007874" bottom="0" header="0.5118110236220472" footer="0.5118110236220472"/>
  <pageSetup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dimension ref="A1:G14"/>
  <sheetViews>
    <sheetView workbookViewId="0" topLeftCell="A1">
      <selection activeCell="F8" sqref="F8"/>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105.75" customHeight="1">
      <c r="A1" s="20" t="s">
        <v>42</v>
      </c>
      <c r="B1" s="20"/>
      <c r="C1" s="20"/>
      <c r="D1" s="20"/>
      <c r="E1" s="20"/>
      <c r="F1" s="20"/>
      <c r="G1" s="20"/>
    </row>
    <row r="2" spans="1:7" ht="21.75" customHeight="1">
      <c r="A2" s="20" t="str">
        <f>Департамент!B2</f>
        <v>станом на 19.08.2016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Департамент!C6</f>
        <v>Затверджено на 2016 р</v>
      </c>
      <c r="D6" s="14" t="str">
        <f>Департамент!D6</f>
        <v>Відкрито асигнувань з початку року станом на 19.08.16</v>
      </c>
      <c r="E6" s="14" t="str">
        <f>Департамент!E6</f>
        <v>Проведена оплата видатків з початку року станом на 12.08.16</v>
      </c>
      <c r="F6" s="14" t="str">
        <f>Департамент!F6</f>
        <v>Проведена оплата видатків за період з
12.08.16 - 19.08.16</v>
      </c>
      <c r="G6" s="14" t="str">
        <f>Департамент!G6</f>
        <v>Проведена оплата видатків з початку року станом на 19.08.16</v>
      </c>
    </row>
    <row r="7" spans="1:7" ht="57.75" customHeight="1">
      <c r="A7" s="9">
        <v>1</v>
      </c>
      <c r="B7" s="7" t="s">
        <v>30</v>
      </c>
      <c r="C7" s="8">
        <v>19750000</v>
      </c>
      <c r="D7" s="8">
        <f>G7</f>
        <v>6202257</v>
      </c>
      <c r="E7" s="8">
        <v>3503021</v>
      </c>
      <c r="F7" s="8">
        <v>2699236</v>
      </c>
      <c r="G7" s="8">
        <f>SUM(E7:F7)</f>
        <v>6202257</v>
      </c>
    </row>
    <row r="8" spans="1:7" ht="55.5" customHeight="1">
      <c r="A8" s="9">
        <v>2</v>
      </c>
      <c r="B8" s="7" t="s">
        <v>35</v>
      </c>
      <c r="C8" s="8">
        <v>3805430</v>
      </c>
      <c r="D8" s="8">
        <f>G8</f>
        <v>113528</v>
      </c>
      <c r="E8" s="17">
        <v>113528</v>
      </c>
      <c r="F8" s="8"/>
      <c r="G8" s="8">
        <f>SUM(E8:F8)</f>
        <v>113528</v>
      </c>
    </row>
    <row r="9" spans="1:7" ht="25.5" customHeight="1">
      <c r="A9" s="6"/>
      <c r="B9" s="6" t="s">
        <v>1</v>
      </c>
      <c r="C9" s="8">
        <f>SUM(C7:C8)</f>
        <v>23555430</v>
      </c>
      <c r="D9" s="8">
        <f>SUM(D7:D8)</f>
        <v>6315785</v>
      </c>
      <c r="E9" s="8">
        <f>SUM(E7:E8)</f>
        <v>3616549</v>
      </c>
      <c r="F9" s="8">
        <f>SUM(F7:F8)</f>
        <v>2699236</v>
      </c>
      <c r="G9" s="8">
        <f>SUM(G7:G8)</f>
        <v>6315785</v>
      </c>
    </row>
    <row r="11" ht="17.25" customHeight="1">
      <c r="B11" s="1" t="s">
        <v>36</v>
      </c>
    </row>
    <row r="12" spans="2:6" s="15" customFormat="1" ht="28.5" customHeight="1">
      <c r="B12" s="22" t="s">
        <v>23</v>
      </c>
      <c r="C12" s="22"/>
      <c r="F12" s="15" t="s">
        <v>22</v>
      </c>
    </row>
    <row r="14" ht="19.5" customHeight="1">
      <c r="B14" s="16" t="s">
        <v>46</v>
      </c>
    </row>
  </sheetData>
  <mergeCells count="4">
    <mergeCell ref="A1:G1"/>
    <mergeCell ref="B4:E4"/>
    <mergeCell ref="B12:C12"/>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G15"/>
  <sheetViews>
    <sheetView workbookViewId="0" topLeftCell="A1">
      <selection activeCell="B15" sqref="B15"/>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47.25" customHeight="1">
      <c r="A1" s="20" t="s">
        <v>43</v>
      </c>
      <c r="B1" s="20"/>
      <c r="C1" s="20"/>
      <c r="D1" s="20"/>
      <c r="E1" s="20"/>
      <c r="F1" s="20"/>
      <c r="G1" s="20"/>
    </row>
    <row r="2" spans="1:7" ht="24" customHeight="1">
      <c r="A2" s="20" t="str">
        <f>Департамент!B2</f>
        <v>станом на 19.08.2016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19.08.16</v>
      </c>
      <c r="E6" s="14" t="str">
        <f>заклади!E6</f>
        <v>Профінансовано з початку року станом на 12.08.16</v>
      </c>
      <c r="F6" s="14" t="str">
        <f>заклади!F6</f>
        <v>Профінансовано за період з
12.08.16 - 19.08.16</v>
      </c>
      <c r="G6" s="14" t="str">
        <f>заклади!G6</f>
        <v>Профінансовано з початку року станом на 19.08.16</v>
      </c>
    </row>
    <row r="7" spans="1:7" ht="37.5" customHeight="1">
      <c r="A7" s="9">
        <v>1</v>
      </c>
      <c r="B7" s="7" t="s">
        <v>31</v>
      </c>
      <c r="C7" s="8">
        <v>4341500</v>
      </c>
      <c r="D7" s="8">
        <f>G7</f>
        <v>4341500</v>
      </c>
      <c r="E7" s="8">
        <v>4341500</v>
      </c>
      <c r="F7" s="8"/>
      <c r="G7" s="8">
        <f>SUM(E7:F7)</f>
        <v>4341500</v>
      </c>
    </row>
    <row r="8" spans="1:7" ht="25.5">
      <c r="A8" s="9">
        <v>2</v>
      </c>
      <c r="B8" s="7" t="s">
        <v>37</v>
      </c>
      <c r="C8" s="8">
        <v>7034400</v>
      </c>
      <c r="D8" s="8">
        <f>G8</f>
        <v>7034400</v>
      </c>
      <c r="E8" s="17">
        <v>7034400</v>
      </c>
      <c r="F8" s="8"/>
      <c r="G8" s="8">
        <f>SUM(E8:F8)</f>
        <v>7034400</v>
      </c>
    </row>
    <row r="9" spans="1:7" ht="25.5">
      <c r="A9" s="9">
        <v>3</v>
      </c>
      <c r="B9" s="7" t="s">
        <v>38</v>
      </c>
      <c r="C9" s="8">
        <v>21000000</v>
      </c>
      <c r="D9" s="8">
        <f>G9</f>
        <v>21000000</v>
      </c>
      <c r="E9" s="17">
        <v>21000000</v>
      </c>
      <c r="F9" s="8"/>
      <c r="G9" s="8">
        <f>SUM(E9:F9)</f>
        <v>21000000</v>
      </c>
    </row>
    <row r="10" spans="1:7" ht="25.5" customHeight="1">
      <c r="A10" s="6"/>
      <c r="B10" s="6" t="s">
        <v>1</v>
      </c>
      <c r="C10" s="8">
        <f>SUM(C7:C9)</f>
        <v>32375900</v>
      </c>
      <c r="D10" s="8">
        <f>SUM(D7:D9)</f>
        <v>32375900</v>
      </c>
      <c r="E10" s="8">
        <f>SUM(E7:E9)</f>
        <v>32375900</v>
      </c>
      <c r="F10" s="8">
        <f>SUM(F7:F9)</f>
        <v>0</v>
      </c>
      <c r="G10" s="8">
        <f>SUM(G7:G9)</f>
        <v>32375900</v>
      </c>
    </row>
    <row r="12" ht="17.25" customHeight="1">
      <c r="B12" s="1" t="s">
        <v>36</v>
      </c>
    </row>
    <row r="13" spans="2:6" s="15" customFormat="1" ht="28.5" customHeight="1">
      <c r="B13" s="22" t="s">
        <v>23</v>
      </c>
      <c r="C13" s="22"/>
      <c r="F13" s="15" t="s">
        <v>22</v>
      </c>
    </row>
    <row r="15" ht="19.5" customHeight="1">
      <c r="B15" s="16" t="s">
        <v>46</v>
      </c>
    </row>
  </sheetData>
  <mergeCells count="4">
    <mergeCell ref="A1:G1"/>
    <mergeCell ref="B4:E4"/>
    <mergeCell ref="B13:C13"/>
    <mergeCell ref="A2:G2"/>
  </mergeCells>
  <printOptions/>
  <pageMargins left="0.3937007874015748" right="0" top="0.3937007874015748" bottom="0"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B13" sqref="B13"/>
    </sheetView>
  </sheetViews>
  <sheetFormatPr defaultColWidth="9.00390625" defaultRowHeight="12.75"/>
  <cols>
    <col min="1" max="1" width="4.75390625" style="1" customWidth="1"/>
    <col min="2" max="2" width="42.25390625" style="1" customWidth="1"/>
    <col min="3" max="3" width="16.125" style="1" bestFit="1" customWidth="1"/>
    <col min="4" max="4" width="16.25390625" style="1" customWidth="1"/>
    <col min="5" max="6" width="17.625" style="1" customWidth="1"/>
    <col min="7" max="7" width="18.625" style="1" customWidth="1"/>
    <col min="8" max="16384" width="9.125" style="1" customWidth="1"/>
  </cols>
  <sheetData>
    <row r="1" spans="1:7" ht="62.25" customHeight="1">
      <c r="A1" s="20" t="s">
        <v>34</v>
      </c>
      <c r="B1" s="20"/>
      <c r="C1" s="20"/>
      <c r="D1" s="20"/>
      <c r="E1" s="20"/>
      <c r="F1" s="20"/>
      <c r="G1" s="20"/>
    </row>
    <row r="2" spans="1:7" ht="25.5" customHeight="1">
      <c r="A2" s="20" t="str">
        <f>Департамент!B2</f>
        <v>станом на 19.08.2016 р.</v>
      </c>
      <c r="B2" s="20"/>
      <c r="C2" s="20"/>
      <c r="D2" s="20"/>
      <c r="E2" s="20"/>
      <c r="F2" s="20"/>
      <c r="G2" s="20"/>
    </row>
    <row r="3" spans="2:5" ht="28.5" customHeight="1">
      <c r="B3" s="13" t="s">
        <v>13</v>
      </c>
      <c r="C3" s="2"/>
      <c r="D3" s="2"/>
      <c r="E3" s="2"/>
    </row>
    <row r="4" spans="2:5" ht="15.75" customHeight="1">
      <c r="B4" s="21" t="s">
        <v>14</v>
      </c>
      <c r="C4" s="21"/>
      <c r="D4" s="21"/>
      <c r="E4" s="21"/>
    </row>
    <row r="5" ht="12.75">
      <c r="G5" s="3" t="s">
        <v>6</v>
      </c>
    </row>
    <row r="6" spans="1:7" ht="51" customHeight="1">
      <c r="A6" s="4" t="s">
        <v>0</v>
      </c>
      <c r="B6" s="5" t="s">
        <v>5</v>
      </c>
      <c r="C6" s="14" t="str">
        <f>заклади!C6</f>
        <v>Затверджено на 2016 рік</v>
      </c>
      <c r="D6" s="14" t="str">
        <f>заклади!D6</f>
        <v>Відкрито асигнувань з початку року станом на 19.08.16</v>
      </c>
      <c r="E6" s="14" t="str">
        <f>заклади!E6</f>
        <v>Профінансовано з початку року станом на 12.08.16</v>
      </c>
      <c r="F6" s="14" t="str">
        <f>заклади!F6</f>
        <v>Профінансовано за період з
12.08.16 - 19.08.16</v>
      </c>
      <c r="G6" s="14" t="str">
        <f>заклади!G6</f>
        <v>Профінансовано з початку року станом на 19.08.16</v>
      </c>
    </row>
    <row r="7" spans="1:7" ht="57.75" customHeight="1">
      <c r="A7" s="9">
        <v>1</v>
      </c>
      <c r="B7" s="7" t="s">
        <v>32</v>
      </c>
      <c r="C7" s="8">
        <v>97500</v>
      </c>
      <c r="D7" s="8">
        <f>G7</f>
        <v>26721</v>
      </c>
      <c r="E7" s="8">
        <v>26721</v>
      </c>
      <c r="F7" s="8"/>
      <c r="G7" s="8">
        <f>SUM(E7:F7)</f>
        <v>26721</v>
      </c>
    </row>
    <row r="8" spans="1:7" ht="25.5" customHeight="1">
      <c r="A8" s="6"/>
      <c r="B8" s="6" t="s">
        <v>1</v>
      </c>
      <c r="C8" s="8">
        <f>SUM(C7:C7)</f>
        <v>97500</v>
      </c>
      <c r="D8" s="8">
        <f>SUM(D7:D7)</f>
        <v>26721</v>
      </c>
      <c r="E8" s="8">
        <f>SUM(E7:E7)</f>
        <v>26721</v>
      </c>
      <c r="F8" s="8">
        <f>SUM(F7:F7)</f>
        <v>0</v>
      </c>
      <c r="G8" s="8">
        <f>SUM(G7:G7)</f>
        <v>26721</v>
      </c>
    </row>
    <row r="10" ht="17.25" customHeight="1">
      <c r="B10" s="1" t="s">
        <v>33</v>
      </c>
    </row>
    <row r="11" spans="2:6" s="15" customFormat="1" ht="28.5" customHeight="1">
      <c r="B11" s="22" t="s">
        <v>23</v>
      </c>
      <c r="C11" s="22"/>
      <c r="F11" s="15" t="s">
        <v>22</v>
      </c>
    </row>
    <row r="13" ht="19.5" customHeight="1">
      <c r="B13" s="16" t="s">
        <v>46</v>
      </c>
    </row>
  </sheetData>
  <mergeCells count="4">
    <mergeCell ref="A1:G1"/>
    <mergeCell ref="B4:E4"/>
    <mergeCell ref="B11:C11"/>
    <mergeCell ref="A2:G2"/>
  </mergeCells>
  <printOptions/>
  <pageMargins left="0.3937007874015748" right="0" top="0.3937007874015748" bottom="0"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Наталья</cp:lastModifiedBy>
  <cp:lastPrinted>2016-08-15T09:59:00Z</cp:lastPrinted>
  <dcterms:created xsi:type="dcterms:W3CDTF">2015-02-14T08:50:44Z</dcterms:created>
  <dcterms:modified xsi:type="dcterms:W3CDTF">2016-08-19T06:00:17Z</dcterms:modified>
  <cp:category/>
  <cp:version/>
  <cp:contentType/>
  <cp:contentStatus/>
</cp:coreProperties>
</file>