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11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<sst xmlns="http://schemas.openxmlformats.org/spreadsheetml/2006/main" count="85" uniqueCount="66">
  <si>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№ з/п</t>
  </si>
  <si>
    <t>Назва району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</si>
  <si>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</si>
  <si>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</si>
  <si>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</si>
  <si>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</si>
  <si>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</si>
  <si>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</si>
  <si>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В.Бурлуцький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</si>
  <si>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</si>
  <si>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</si>
  <si>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</si>
  <si>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</si>
  <si>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</si>
  <si>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</si>
  <si>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</si>
  <si>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</si>
  <si>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</si>
  <si>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</si>
  <si>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</si>
  <si>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</si>
  <si>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Лозівський</t>
  </si>
  <si>
    <t>Н.Водолазький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</si>
  <si>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</si>
  <si>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</si>
  <si>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</si>
  <si>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</si>
  <si>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</si>
  <si>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</si>
  <si>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Всього:</t>
  </si>
  <si>
    <t>м.Ізюм</t>
  </si>
  <si>
    <t>м.Куп’янськ</t>
  </si>
  <si>
    <t>м.Лозова</t>
  </si>
  <si>
    <t>м.Люботин</t>
  </si>
  <si>
    <t>м.Первомайський</t>
  </si>
  <si>
    <t>м.Чугуїв</t>
  </si>
  <si>
    <t>Разом: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</si>
  <si>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</si>
  <si>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</si>
  <si>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</si>
  <si>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</si>
  <si>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</si>
  <si>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</si>
  <si>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</si>
  <si>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Червонозаводський</t>
  </si>
  <si>
    <t>Фрунзенський</t>
  </si>
  <si>
    <t>м. Харків</t>
  </si>
  <si>
    <t>Всього по області:</t>
  </si>
  <si>
    <t>дитячо-юнацькі спортивні школи</t>
  </si>
  <si>
    <t>кількість</t>
  </si>
  <si>
    <t>кількість гуртків</t>
  </si>
  <si>
    <t>кількість дітей</t>
  </si>
  <si>
    <t>станції юних техніків</t>
  </si>
  <si>
    <t>станції юних натуралістів</t>
  </si>
  <si>
    <t>центри туризму та краєзнавства</t>
  </si>
  <si>
    <t>центри, будинки дитячої та юнацької творчості</t>
  </si>
  <si>
    <t>Інші заклади</t>
  </si>
  <si>
    <t>Всього</t>
  </si>
  <si>
    <t>Хар. ПДЮТ</t>
  </si>
  <si>
    <t>ХОСЮТ</t>
  </si>
  <si>
    <t>ХОПДЮТ</t>
  </si>
  <si>
    <t>ХОЦЕВ "БУ"</t>
  </si>
  <si>
    <t>Державної власності</t>
  </si>
  <si>
    <t>Всього обласні:</t>
  </si>
  <si>
    <t>Приватної власності</t>
  </si>
  <si>
    <t xml:space="preserve">  Мережа позашкільних навчальних закладів на 2014/2015 н.р. ( інформація станом на 15.09.2014)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</si>
</sst>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name val="Liberation Serif"/>
      <family val="0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sz val="11"/>
      <color indexed="63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2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/>
    </xf>
    <xf numFmtId="0" fontId="2" fillId="4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distributed"/>
    </xf>
    <xf numFmtId="0" fontId="29" fillId="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2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distributed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distributed"/>
    </xf>
    <xf numFmtId="0" fontId="2" fillId="0" borderId="11" xfId="0" applyFont="1" applyFill="1" applyBorder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="61" zoomScaleNormal="75" zoomScaleSheetLayoutView="61" zoomScalePageLayoutView="0" workbookViewId="0" topLeftCell="A23">
      <selection activeCell="E58" sqref="E58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8.28125" style="33" customWidth="1"/>
    <col min="4" max="4" width="8.7109375" style="0" customWidth="1"/>
    <col min="5" max="5" width="13.57421875" style="0" customWidth="1"/>
    <col min="6" max="6" width="9.140625" style="33" customWidth="1"/>
    <col min="9" max="9" width="9.140625" style="33" customWidth="1"/>
    <col min="12" max="12" width="9.140625" style="33" customWidth="1"/>
    <col min="15" max="15" width="9.140625" style="33" customWidth="1"/>
    <col min="18" max="18" width="9.140625" style="33" customWidth="1"/>
    <col min="21" max="21" width="12.421875" style="33" customWidth="1"/>
    <col min="22" max="22" width="9.140625" style="76" customWidth="1"/>
    <col min="23" max="23" width="11.421875" style="76" customWidth="1"/>
  </cols>
  <sheetData>
    <row r="1" spans="1:23" ht="18.75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38.25" customHeight="1">
      <c r="A2" s="110" t="s">
        <v>0</v>
      </c>
      <c r="B2" s="107" t="s">
        <v>1</v>
      </c>
      <c r="C2" s="113" t="s">
        <v>48</v>
      </c>
      <c r="D2" s="113"/>
      <c r="E2" s="104"/>
      <c r="F2" s="104" t="s">
        <v>52</v>
      </c>
      <c r="G2" s="105"/>
      <c r="H2" s="106"/>
      <c r="I2" s="101" t="s">
        <v>53</v>
      </c>
      <c r="J2" s="102"/>
      <c r="K2" s="103"/>
      <c r="L2" s="94" t="s">
        <v>54</v>
      </c>
      <c r="M2" s="95"/>
      <c r="N2" s="96"/>
      <c r="O2" s="104" t="s">
        <v>55</v>
      </c>
      <c r="P2" s="105"/>
      <c r="Q2" s="106"/>
      <c r="R2" s="99" t="s">
        <v>56</v>
      </c>
      <c r="S2" s="99"/>
      <c r="T2" s="99"/>
      <c r="U2" s="99" t="s">
        <v>57</v>
      </c>
      <c r="V2" s="99"/>
      <c r="W2" s="99"/>
    </row>
    <row r="3" spans="1:23" ht="12.75">
      <c r="A3" s="111"/>
      <c r="B3" s="108"/>
      <c r="C3" s="92" t="s">
        <v>49</v>
      </c>
      <c r="D3" s="93" t="s">
        <v>50</v>
      </c>
      <c r="E3" s="97" t="s">
        <v>51</v>
      </c>
      <c r="F3" s="92" t="s">
        <v>49</v>
      </c>
      <c r="G3" s="93" t="s">
        <v>50</v>
      </c>
      <c r="H3" s="97" t="s">
        <v>51</v>
      </c>
      <c r="I3" s="92" t="s">
        <v>49</v>
      </c>
      <c r="J3" s="93" t="s">
        <v>50</v>
      </c>
      <c r="K3" s="97" t="s">
        <v>51</v>
      </c>
      <c r="L3" s="92" t="s">
        <v>49</v>
      </c>
      <c r="M3" s="93" t="s">
        <v>50</v>
      </c>
      <c r="N3" s="97" t="s">
        <v>51</v>
      </c>
      <c r="O3" s="92" t="s">
        <v>49</v>
      </c>
      <c r="P3" s="93" t="s">
        <v>50</v>
      </c>
      <c r="Q3" s="97" t="s">
        <v>51</v>
      </c>
      <c r="R3" s="92" t="s">
        <v>49</v>
      </c>
      <c r="S3" s="93" t="s">
        <v>50</v>
      </c>
      <c r="T3" s="97" t="s">
        <v>51</v>
      </c>
      <c r="U3" s="92" t="s">
        <v>49</v>
      </c>
      <c r="V3" s="100" t="s">
        <v>50</v>
      </c>
      <c r="W3" s="100" t="s">
        <v>51</v>
      </c>
    </row>
    <row r="4" spans="1:23" ht="12.75">
      <c r="A4" s="112"/>
      <c r="B4" s="109"/>
      <c r="C4" s="92"/>
      <c r="D4" s="93"/>
      <c r="E4" s="97"/>
      <c r="F4" s="92"/>
      <c r="G4" s="93"/>
      <c r="H4" s="97"/>
      <c r="I4" s="92"/>
      <c r="J4" s="93"/>
      <c r="K4" s="97"/>
      <c r="L4" s="92"/>
      <c r="M4" s="93"/>
      <c r="N4" s="97"/>
      <c r="O4" s="92"/>
      <c r="P4" s="93"/>
      <c r="Q4" s="97"/>
      <c r="R4" s="92"/>
      <c r="S4" s="93"/>
      <c r="T4" s="97"/>
      <c r="U4" s="92"/>
      <c r="V4" s="100"/>
      <c r="W4" s="100"/>
    </row>
    <row r="5" spans="1:23" s="2" customFormat="1" ht="15" customHeight="1">
      <c r="A5" s="59">
        <v>1</v>
      </c>
      <c r="B5" s="3" t="s">
        <v>2</v>
      </c>
      <c r="C5" s="22"/>
      <c r="D5" s="62"/>
      <c r="E5" s="62"/>
      <c r="F5" s="22"/>
      <c r="G5" s="62"/>
      <c r="H5" s="62"/>
      <c r="I5" s="22">
        <v>1</v>
      </c>
      <c r="J5" s="62">
        <v>42</v>
      </c>
      <c r="K5" s="62">
        <v>870</v>
      </c>
      <c r="L5" s="22"/>
      <c r="M5" s="4"/>
      <c r="N5" s="4"/>
      <c r="O5" s="22">
        <v>2</v>
      </c>
      <c r="P5" s="4">
        <v>140</v>
      </c>
      <c r="Q5" s="4">
        <v>2438</v>
      </c>
      <c r="R5" s="37"/>
      <c r="S5" s="5"/>
      <c r="T5" s="5"/>
      <c r="U5" s="37">
        <f>C5+F5+I5+L5+O5+R5</f>
        <v>3</v>
      </c>
      <c r="V5" s="75">
        <f>D5+G5+J5+M5+P5+S5</f>
        <v>182</v>
      </c>
      <c r="W5" s="75">
        <f>E5+H5+K5+N5+Q5+T5</f>
        <v>3308</v>
      </c>
    </row>
    <row r="6" spans="1:23" s="2" customFormat="1" ht="15" customHeight="1">
      <c r="A6" s="59">
        <v>2</v>
      </c>
      <c r="B6" s="3" t="s">
        <v>3</v>
      </c>
      <c r="C6" s="23">
        <v>1</v>
      </c>
      <c r="D6" s="6">
        <v>34</v>
      </c>
      <c r="E6" s="6">
        <v>460</v>
      </c>
      <c r="F6" s="22"/>
      <c r="G6" s="4"/>
      <c r="H6" s="4"/>
      <c r="I6" s="22"/>
      <c r="J6" s="4"/>
      <c r="K6" s="4"/>
      <c r="L6" s="22"/>
      <c r="M6" s="4"/>
      <c r="N6" s="4"/>
      <c r="O6" s="23">
        <v>1</v>
      </c>
      <c r="P6" s="6">
        <v>47</v>
      </c>
      <c r="Q6" s="6">
        <v>800</v>
      </c>
      <c r="R6" s="37"/>
      <c r="S6" s="5"/>
      <c r="T6" s="5"/>
      <c r="U6" s="37">
        <f aca="true" t="shared" si="0" ref="U6:U58">C6+F6+I6+L6+O6+R6</f>
        <v>2</v>
      </c>
      <c r="V6" s="75">
        <f aca="true" t="shared" si="1" ref="V6:V58">D6+G6+J6+M6+P6+S6</f>
        <v>81</v>
      </c>
      <c r="W6" s="75">
        <f aca="true" t="shared" si="2" ref="W6:W58">E6+H6+K6+N6+Q6+T6</f>
        <v>1260</v>
      </c>
    </row>
    <row r="7" spans="1:23" s="2" customFormat="1" ht="15" customHeight="1">
      <c r="A7" s="59">
        <v>3</v>
      </c>
      <c r="B7" s="3" t="s">
        <v>4</v>
      </c>
      <c r="C7" s="22">
        <v>1</v>
      </c>
      <c r="D7" s="4">
        <v>23</v>
      </c>
      <c r="E7" s="4">
        <v>356</v>
      </c>
      <c r="F7" s="22"/>
      <c r="G7" s="4"/>
      <c r="H7" s="4"/>
      <c r="I7" s="22"/>
      <c r="J7" s="4"/>
      <c r="K7" s="4"/>
      <c r="L7" s="22"/>
      <c r="M7" s="4"/>
      <c r="N7" s="4"/>
      <c r="O7" s="23">
        <v>1</v>
      </c>
      <c r="P7" s="6">
        <v>17</v>
      </c>
      <c r="Q7" s="6">
        <v>370</v>
      </c>
      <c r="R7" s="37"/>
      <c r="S7" s="5"/>
      <c r="T7" s="5"/>
      <c r="U7" s="37">
        <f t="shared" si="0"/>
        <v>2</v>
      </c>
      <c r="V7" s="75">
        <f t="shared" si="1"/>
        <v>40</v>
      </c>
      <c r="W7" s="75">
        <f t="shared" si="2"/>
        <v>726</v>
      </c>
    </row>
    <row r="8" spans="1:23" s="2" customFormat="1" ht="15" customHeight="1">
      <c r="A8" s="59">
        <v>4</v>
      </c>
      <c r="B8" s="3" t="s">
        <v>5</v>
      </c>
      <c r="C8" s="22"/>
      <c r="D8" s="4"/>
      <c r="E8" s="4"/>
      <c r="F8" s="22"/>
      <c r="G8" s="4"/>
      <c r="H8" s="4"/>
      <c r="I8" s="22"/>
      <c r="J8" s="4"/>
      <c r="K8" s="4"/>
      <c r="L8" s="22"/>
      <c r="M8" s="4"/>
      <c r="N8" s="4"/>
      <c r="O8" s="25">
        <v>1</v>
      </c>
      <c r="P8" s="16">
        <v>39</v>
      </c>
      <c r="Q8" s="16">
        <v>756</v>
      </c>
      <c r="R8" s="37"/>
      <c r="S8" s="5"/>
      <c r="T8" s="5"/>
      <c r="U8" s="37">
        <f t="shared" si="0"/>
        <v>1</v>
      </c>
      <c r="V8" s="75">
        <f t="shared" si="1"/>
        <v>39</v>
      </c>
      <c r="W8" s="75">
        <f t="shared" si="2"/>
        <v>756</v>
      </c>
    </row>
    <row r="9" spans="1:23" s="2" customFormat="1" ht="15" customHeight="1">
      <c r="A9" s="59">
        <v>5</v>
      </c>
      <c r="B9" s="3" t="s">
        <v>6</v>
      </c>
      <c r="C9" s="22">
        <v>1</v>
      </c>
      <c r="D9" s="4">
        <v>24</v>
      </c>
      <c r="E9" s="4">
        <v>416</v>
      </c>
      <c r="F9" s="22"/>
      <c r="G9" s="4"/>
      <c r="H9" s="4"/>
      <c r="I9" s="22"/>
      <c r="J9" s="4"/>
      <c r="K9" s="4"/>
      <c r="L9" s="22"/>
      <c r="M9" s="4"/>
      <c r="N9" s="7"/>
      <c r="O9" s="26">
        <v>1</v>
      </c>
      <c r="P9" s="7">
        <v>27</v>
      </c>
      <c r="Q9" s="60">
        <v>450</v>
      </c>
      <c r="R9" s="38"/>
      <c r="S9" s="5"/>
      <c r="T9" s="5"/>
      <c r="U9" s="37">
        <f t="shared" si="0"/>
        <v>2</v>
      </c>
      <c r="V9" s="75">
        <f t="shared" si="1"/>
        <v>51</v>
      </c>
      <c r="W9" s="75">
        <f t="shared" si="2"/>
        <v>866</v>
      </c>
    </row>
    <row r="10" spans="1:23" s="2" customFormat="1" ht="15" customHeight="1">
      <c r="A10" s="59">
        <v>6</v>
      </c>
      <c r="B10" s="3" t="s">
        <v>7</v>
      </c>
      <c r="C10" s="24"/>
      <c r="D10" s="9"/>
      <c r="E10" s="9"/>
      <c r="F10" s="22"/>
      <c r="G10" s="4"/>
      <c r="H10" s="4"/>
      <c r="I10" s="22"/>
      <c r="J10" s="4"/>
      <c r="K10" s="4"/>
      <c r="L10" s="23">
        <v>1</v>
      </c>
      <c r="M10" s="6">
        <v>22</v>
      </c>
      <c r="N10" s="6">
        <v>428</v>
      </c>
      <c r="O10" s="36">
        <v>1</v>
      </c>
      <c r="P10" s="11">
        <v>61</v>
      </c>
      <c r="Q10" s="11">
        <v>1266</v>
      </c>
      <c r="R10" s="37"/>
      <c r="S10" s="5"/>
      <c r="T10" s="5"/>
      <c r="U10" s="37">
        <f t="shared" si="0"/>
        <v>2</v>
      </c>
      <c r="V10" s="75">
        <f t="shared" si="1"/>
        <v>83</v>
      </c>
      <c r="W10" s="75">
        <f t="shared" si="2"/>
        <v>1694</v>
      </c>
    </row>
    <row r="11" spans="1:23" s="2" customFormat="1" ht="15" customHeight="1">
      <c r="A11" s="59">
        <v>7</v>
      </c>
      <c r="B11" s="3" t="s">
        <v>8</v>
      </c>
      <c r="C11" s="25">
        <v>1</v>
      </c>
      <c r="D11" s="16">
        <v>43</v>
      </c>
      <c r="E11" s="16">
        <v>799</v>
      </c>
      <c r="F11" s="34"/>
      <c r="G11" s="4"/>
      <c r="H11" s="4"/>
      <c r="I11" s="22"/>
      <c r="J11" s="4"/>
      <c r="K11" s="4"/>
      <c r="L11" s="22"/>
      <c r="M11" s="4"/>
      <c r="N11" s="10"/>
      <c r="O11" s="25">
        <v>1</v>
      </c>
      <c r="P11" s="16">
        <v>24</v>
      </c>
      <c r="Q11" s="16">
        <v>512</v>
      </c>
      <c r="R11" s="39"/>
      <c r="S11" s="5"/>
      <c r="T11" s="5"/>
      <c r="U11" s="37">
        <f t="shared" si="0"/>
        <v>2</v>
      </c>
      <c r="V11" s="75">
        <f t="shared" si="1"/>
        <v>67</v>
      </c>
      <c r="W11" s="75">
        <f t="shared" si="2"/>
        <v>1311</v>
      </c>
    </row>
    <row r="12" spans="1:23" s="2" customFormat="1" ht="15" customHeight="1">
      <c r="A12" s="59">
        <v>8</v>
      </c>
      <c r="B12" s="3" t="s">
        <v>9</v>
      </c>
      <c r="C12" s="26"/>
      <c r="D12" s="7"/>
      <c r="E12" s="7"/>
      <c r="F12" s="22"/>
      <c r="G12" s="4"/>
      <c r="H12" s="4"/>
      <c r="I12" s="22"/>
      <c r="J12" s="4"/>
      <c r="K12" s="4"/>
      <c r="L12" s="22"/>
      <c r="M12" s="4"/>
      <c r="N12" s="4"/>
      <c r="O12" s="26">
        <v>1</v>
      </c>
      <c r="P12" s="7">
        <v>40</v>
      </c>
      <c r="Q12" s="7">
        <v>935</v>
      </c>
      <c r="R12" s="37"/>
      <c r="S12" s="5"/>
      <c r="T12" s="5"/>
      <c r="U12" s="37">
        <f t="shared" si="0"/>
        <v>1</v>
      </c>
      <c r="V12" s="75">
        <f t="shared" si="1"/>
        <v>40</v>
      </c>
      <c r="W12" s="75">
        <f t="shared" si="2"/>
        <v>935</v>
      </c>
    </row>
    <row r="13" spans="1:23" s="2" customFormat="1" ht="15" customHeight="1">
      <c r="A13" s="59">
        <v>9</v>
      </c>
      <c r="B13" s="3" t="s">
        <v>10</v>
      </c>
      <c r="C13" s="24"/>
      <c r="D13" s="9"/>
      <c r="E13" s="9"/>
      <c r="F13" s="22"/>
      <c r="G13" s="4"/>
      <c r="H13" s="4"/>
      <c r="I13" s="22"/>
      <c r="J13" s="4"/>
      <c r="K13" s="4"/>
      <c r="L13" s="23"/>
      <c r="M13" s="6"/>
      <c r="N13" s="6"/>
      <c r="O13" s="36">
        <v>1</v>
      </c>
      <c r="P13" s="11">
        <v>39</v>
      </c>
      <c r="Q13" s="11">
        <v>765</v>
      </c>
      <c r="R13" s="23">
        <v>1</v>
      </c>
      <c r="S13" s="6">
        <v>39</v>
      </c>
      <c r="T13" s="6">
        <v>825</v>
      </c>
      <c r="U13" s="37">
        <f t="shared" si="0"/>
        <v>2</v>
      </c>
      <c r="V13" s="75">
        <f t="shared" si="1"/>
        <v>78</v>
      </c>
      <c r="W13" s="75">
        <f t="shared" si="2"/>
        <v>1590</v>
      </c>
    </row>
    <row r="14" spans="1:23" s="2" customFormat="1" ht="15" customHeight="1">
      <c r="A14" s="59">
        <v>10</v>
      </c>
      <c r="B14" s="3" t="s">
        <v>11</v>
      </c>
      <c r="C14" s="25">
        <v>1</v>
      </c>
      <c r="D14" s="16">
        <v>76</v>
      </c>
      <c r="E14" s="21">
        <v>1107</v>
      </c>
      <c r="F14" s="34"/>
      <c r="G14" s="4"/>
      <c r="H14" s="4"/>
      <c r="I14" s="22"/>
      <c r="J14" s="4"/>
      <c r="K14" s="4"/>
      <c r="L14" s="22"/>
      <c r="M14" s="4"/>
      <c r="N14" s="10"/>
      <c r="O14" s="29">
        <v>1</v>
      </c>
      <c r="P14" s="20">
        <v>82</v>
      </c>
      <c r="Q14" s="20">
        <v>1886</v>
      </c>
      <c r="R14" s="39"/>
      <c r="S14" s="5"/>
      <c r="T14" s="5"/>
      <c r="U14" s="37">
        <f t="shared" si="0"/>
        <v>2</v>
      </c>
      <c r="V14" s="75">
        <f t="shared" si="1"/>
        <v>158</v>
      </c>
      <c r="W14" s="75">
        <f t="shared" si="2"/>
        <v>2993</v>
      </c>
    </row>
    <row r="15" spans="1:23" s="2" customFormat="1" ht="15" customHeight="1">
      <c r="A15" s="59">
        <v>11</v>
      </c>
      <c r="B15" s="3" t="s">
        <v>12</v>
      </c>
      <c r="C15" s="26"/>
      <c r="D15" s="7"/>
      <c r="E15" s="60"/>
      <c r="F15" s="22"/>
      <c r="G15" s="4"/>
      <c r="H15" s="4"/>
      <c r="I15" s="22"/>
      <c r="J15" s="4"/>
      <c r="K15" s="4"/>
      <c r="L15" s="22"/>
      <c r="M15" s="4"/>
      <c r="N15" s="10"/>
      <c r="O15" s="25">
        <v>1</v>
      </c>
      <c r="P15" s="16">
        <v>52</v>
      </c>
      <c r="Q15" s="16">
        <v>1014</v>
      </c>
      <c r="R15" s="39"/>
      <c r="S15" s="5"/>
      <c r="T15" s="5"/>
      <c r="U15" s="37">
        <f t="shared" si="0"/>
        <v>1</v>
      </c>
      <c r="V15" s="75">
        <f t="shared" si="1"/>
        <v>52</v>
      </c>
      <c r="W15" s="75">
        <f t="shared" si="2"/>
        <v>1014</v>
      </c>
    </row>
    <row r="16" spans="1:23" s="2" customFormat="1" ht="15" customHeight="1">
      <c r="A16" s="59">
        <v>12</v>
      </c>
      <c r="B16" s="3" t="s">
        <v>13</v>
      </c>
      <c r="C16" s="23">
        <v>1</v>
      </c>
      <c r="D16" s="6">
        <v>76</v>
      </c>
      <c r="E16" s="61">
        <v>1004</v>
      </c>
      <c r="F16" s="22"/>
      <c r="G16" s="4"/>
      <c r="H16" s="4"/>
      <c r="I16" s="22"/>
      <c r="J16" s="4"/>
      <c r="K16" s="4"/>
      <c r="L16" s="22"/>
      <c r="M16" s="4"/>
      <c r="N16" s="4"/>
      <c r="O16" s="31">
        <v>1</v>
      </c>
      <c r="P16" s="12">
        <v>68</v>
      </c>
      <c r="Q16" s="12">
        <v>2000</v>
      </c>
      <c r="R16" s="37"/>
      <c r="S16" s="5"/>
      <c r="T16" s="5"/>
      <c r="U16" s="37">
        <f t="shared" si="0"/>
        <v>2</v>
      </c>
      <c r="V16" s="75">
        <f t="shared" si="1"/>
        <v>144</v>
      </c>
      <c r="W16" s="75">
        <f t="shared" si="2"/>
        <v>3004</v>
      </c>
    </row>
    <row r="17" spans="1:23" s="2" customFormat="1" ht="15" customHeight="1">
      <c r="A17" s="59">
        <v>13</v>
      </c>
      <c r="B17" s="3" t="s">
        <v>14</v>
      </c>
      <c r="C17" s="22">
        <v>1</v>
      </c>
      <c r="D17" s="4">
        <v>26</v>
      </c>
      <c r="E17" s="62">
        <v>432</v>
      </c>
      <c r="F17" s="22"/>
      <c r="G17" s="4"/>
      <c r="H17" s="4"/>
      <c r="I17" s="22"/>
      <c r="J17" s="4"/>
      <c r="K17" s="4"/>
      <c r="L17" s="22"/>
      <c r="M17" s="4"/>
      <c r="N17" s="4"/>
      <c r="O17" s="22">
        <v>1</v>
      </c>
      <c r="P17" s="4">
        <v>50</v>
      </c>
      <c r="Q17" s="4">
        <v>970</v>
      </c>
      <c r="R17" s="37"/>
      <c r="S17" s="5"/>
      <c r="T17" s="5"/>
      <c r="U17" s="37">
        <f t="shared" si="0"/>
        <v>2</v>
      </c>
      <c r="V17" s="75">
        <f t="shared" si="1"/>
        <v>76</v>
      </c>
      <c r="W17" s="75">
        <f t="shared" si="2"/>
        <v>1402</v>
      </c>
    </row>
    <row r="18" spans="1:23" s="2" customFormat="1" ht="15" customHeight="1">
      <c r="A18" s="59">
        <v>14</v>
      </c>
      <c r="B18" s="3" t="s">
        <v>15</v>
      </c>
      <c r="C18" s="27">
        <v>1</v>
      </c>
      <c r="D18" s="13">
        <v>16</v>
      </c>
      <c r="E18" s="63">
        <v>299</v>
      </c>
      <c r="F18" s="22"/>
      <c r="G18" s="4"/>
      <c r="H18" s="4"/>
      <c r="I18" s="22"/>
      <c r="J18" s="4"/>
      <c r="K18" s="4"/>
      <c r="L18" s="22"/>
      <c r="M18" s="4"/>
      <c r="N18" s="4"/>
      <c r="O18" s="27">
        <v>1</v>
      </c>
      <c r="P18" s="13">
        <v>46</v>
      </c>
      <c r="Q18" s="55">
        <v>970</v>
      </c>
      <c r="R18" s="37"/>
      <c r="S18" s="5"/>
      <c r="T18" s="5"/>
      <c r="U18" s="37">
        <f t="shared" si="0"/>
        <v>2</v>
      </c>
      <c r="V18" s="75">
        <f t="shared" si="1"/>
        <v>62</v>
      </c>
      <c r="W18" s="75">
        <f t="shared" si="2"/>
        <v>1269</v>
      </c>
    </row>
    <row r="19" spans="1:23" s="2" customFormat="1" ht="15" customHeight="1">
      <c r="A19" s="59">
        <v>15</v>
      </c>
      <c r="B19" s="3" t="s">
        <v>16</v>
      </c>
      <c r="C19" s="25">
        <v>1</v>
      </c>
      <c r="D19" s="16">
        <v>19</v>
      </c>
      <c r="E19" s="21">
        <v>364</v>
      </c>
      <c r="F19" s="34"/>
      <c r="G19" s="4"/>
      <c r="H19" s="4"/>
      <c r="I19" s="22"/>
      <c r="J19" s="4"/>
      <c r="K19" s="4"/>
      <c r="L19" s="22"/>
      <c r="M19" s="4"/>
      <c r="N19" s="10"/>
      <c r="O19" s="25">
        <v>1</v>
      </c>
      <c r="P19" s="16">
        <v>39</v>
      </c>
      <c r="Q19" s="16">
        <v>782</v>
      </c>
      <c r="R19" s="39"/>
      <c r="S19" s="5"/>
      <c r="T19" s="5"/>
      <c r="U19" s="37">
        <f t="shared" si="0"/>
        <v>2</v>
      </c>
      <c r="V19" s="75">
        <f t="shared" si="1"/>
        <v>58</v>
      </c>
      <c r="W19" s="75">
        <f t="shared" si="2"/>
        <v>1146</v>
      </c>
    </row>
    <row r="20" spans="1:23" s="2" customFormat="1" ht="15" customHeight="1">
      <c r="A20" s="59">
        <v>16</v>
      </c>
      <c r="B20" s="3" t="s">
        <v>17</v>
      </c>
      <c r="C20" s="28"/>
      <c r="D20" s="14"/>
      <c r="E20" s="64"/>
      <c r="F20" s="22"/>
      <c r="G20" s="4"/>
      <c r="H20" s="4"/>
      <c r="I20" s="22"/>
      <c r="J20" s="4"/>
      <c r="K20" s="4"/>
      <c r="L20" s="22"/>
      <c r="M20" s="4"/>
      <c r="N20" s="4"/>
      <c r="O20" s="28">
        <v>1</v>
      </c>
      <c r="P20" s="14">
        <v>25</v>
      </c>
      <c r="Q20" s="14">
        <v>490</v>
      </c>
      <c r="R20" s="40"/>
      <c r="S20" s="15"/>
      <c r="T20" s="15"/>
      <c r="U20" s="37">
        <f t="shared" si="0"/>
        <v>1</v>
      </c>
      <c r="V20" s="75">
        <f t="shared" si="1"/>
        <v>25</v>
      </c>
      <c r="W20" s="75">
        <f t="shared" si="2"/>
        <v>490</v>
      </c>
    </row>
    <row r="21" spans="1:23" s="2" customFormat="1" ht="15" customHeight="1">
      <c r="A21" s="59">
        <v>17</v>
      </c>
      <c r="B21" s="3" t="s">
        <v>18</v>
      </c>
      <c r="C21" s="29">
        <v>1</v>
      </c>
      <c r="D21" s="20">
        <v>60</v>
      </c>
      <c r="E21" s="65">
        <v>888</v>
      </c>
      <c r="F21" s="34"/>
      <c r="G21" s="4"/>
      <c r="H21" s="4"/>
      <c r="I21" s="22"/>
      <c r="J21" s="4"/>
      <c r="K21" s="4"/>
      <c r="L21" s="22"/>
      <c r="M21" s="4"/>
      <c r="N21" s="10"/>
      <c r="O21" s="29">
        <v>1</v>
      </c>
      <c r="P21" s="20">
        <v>62</v>
      </c>
      <c r="Q21" s="56">
        <v>1177</v>
      </c>
      <c r="R21" s="25">
        <v>1</v>
      </c>
      <c r="S21" s="16">
        <v>57</v>
      </c>
      <c r="T21" s="16">
        <v>1235</v>
      </c>
      <c r="U21" s="37">
        <f t="shared" si="0"/>
        <v>3</v>
      </c>
      <c r="V21" s="75">
        <f t="shared" si="1"/>
        <v>179</v>
      </c>
      <c r="W21" s="75">
        <f t="shared" si="2"/>
        <v>3300</v>
      </c>
    </row>
    <row r="22" spans="1:23" s="2" customFormat="1" ht="15" customHeight="1">
      <c r="A22" s="59">
        <v>18</v>
      </c>
      <c r="B22" s="3" t="s">
        <v>19</v>
      </c>
      <c r="C22" s="25">
        <v>1</v>
      </c>
      <c r="D22" s="16">
        <v>21</v>
      </c>
      <c r="E22" s="21">
        <v>424</v>
      </c>
      <c r="F22" s="34"/>
      <c r="G22" s="4"/>
      <c r="H22" s="4"/>
      <c r="I22" s="22"/>
      <c r="J22" s="4"/>
      <c r="K22" s="4"/>
      <c r="L22" s="22"/>
      <c r="M22" s="4"/>
      <c r="N22" s="10"/>
      <c r="O22" s="29">
        <v>1</v>
      </c>
      <c r="P22" s="20">
        <v>41</v>
      </c>
      <c r="Q22" s="20">
        <v>1002</v>
      </c>
      <c r="R22" s="41"/>
      <c r="S22" s="8"/>
      <c r="T22" s="8"/>
      <c r="U22" s="37">
        <f t="shared" si="0"/>
        <v>2</v>
      </c>
      <c r="V22" s="75">
        <f t="shared" si="1"/>
        <v>62</v>
      </c>
      <c r="W22" s="75">
        <f t="shared" si="2"/>
        <v>1426</v>
      </c>
    </row>
    <row r="23" spans="1:23" s="2" customFormat="1" ht="15" customHeight="1">
      <c r="A23" s="59">
        <v>19</v>
      </c>
      <c r="B23" s="3" t="s">
        <v>20</v>
      </c>
      <c r="C23" s="28"/>
      <c r="D23" s="14"/>
      <c r="E23" s="64"/>
      <c r="F23" s="22"/>
      <c r="G23" s="4"/>
      <c r="H23" s="4"/>
      <c r="I23" s="22"/>
      <c r="J23" s="4"/>
      <c r="K23" s="4"/>
      <c r="L23" s="22"/>
      <c r="M23" s="4"/>
      <c r="N23" s="10"/>
      <c r="O23" s="29">
        <v>1</v>
      </c>
      <c r="P23" s="20">
        <v>42</v>
      </c>
      <c r="Q23" s="20">
        <v>945</v>
      </c>
      <c r="R23" s="39"/>
      <c r="S23" s="5"/>
      <c r="T23" s="5"/>
      <c r="U23" s="37">
        <f t="shared" si="0"/>
        <v>1</v>
      </c>
      <c r="V23" s="75">
        <f t="shared" si="1"/>
        <v>42</v>
      </c>
      <c r="W23" s="75">
        <f t="shared" si="2"/>
        <v>945</v>
      </c>
    </row>
    <row r="24" spans="1:23" s="2" customFormat="1" ht="15" customHeight="1">
      <c r="A24" s="59">
        <v>20</v>
      </c>
      <c r="B24" s="3" t="s">
        <v>21</v>
      </c>
      <c r="C24" s="30">
        <v>1</v>
      </c>
      <c r="D24" s="57">
        <v>41</v>
      </c>
      <c r="E24" s="66">
        <v>616</v>
      </c>
      <c r="F24" s="34"/>
      <c r="G24" s="4"/>
      <c r="H24" s="4"/>
      <c r="I24" s="22"/>
      <c r="J24" s="4"/>
      <c r="K24" s="4"/>
      <c r="L24" s="22"/>
      <c r="M24" s="4"/>
      <c r="N24" s="10"/>
      <c r="O24" s="30">
        <v>1</v>
      </c>
      <c r="P24" s="57">
        <v>47</v>
      </c>
      <c r="Q24" s="57">
        <v>940</v>
      </c>
      <c r="R24" s="39"/>
      <c r="S24" s="5"/>
      <c r="T24" s="5"/>
      <c r="U24" s="37">
        <f t="shared" si="0"/>
        <v>2</v>
      </c>
      <c r="V24" s="75">
        <f t="shared" si="1"/>
        <v>88</v>
      </c>
      <c r="W24" s="75">
        <f t="shared" si="2"/>
        <v>1556</v>
      </c>
    </row>
    <row r="25" spans="1:23" s="2" customFormat="1" ht="15" customHeight="1">
      <c r="A25" s="114">
        <v>21</v>
      </c>
      <c r="B25" s="3" t="s">
        <v>22</v>
      </c>
      <c r="C25" s="31">
        <v>1</v>
      </c>
      <c r="D25" s="12">
        <v>52</v>
      </c>
      <c r="E25" s="67">
        <v>815</v>
      </c>
      <c r="F25" s="22"/>
      <c r="G25" s="4"/>
      <c r="H25" s="4"/>
      <c r="I25" s="23"/>
      <c r="J25" s="6"/>
      <c r="K25" s="6"/>
      <c r="L25" s="22"/>
      <c r="M25" s="4"/>
      <c r="N25" s="4"/>
      <c r="O25" s="31">
        <v>1</v>
      </c>
      <c r="P25" s="12">
        <v>77</v>
      </c>
      <c r="Q25" s="12">
        <v>1568</v>
      </c>
      <c r="R25" s="37"/>
      <c r="S25" s="5"/>
      <c r="T25" s="5"/>
      <c r="U25" s="37">
        <f t="shared" si="0"/>
        <v>2</v>
      </c>
      <c r="V25" s="75">
        <f t="shared" si="1"/>
        <v>129</v>
      </c>
      <c r="W25" s="75">
        <f t="shared" si="2"/>
        <v>2383</v>
      </c>
    </row>
    <row r="26" spans="1:23" s="2" customFormat="1" ht="15" customHeight="1">
      <c r="A26" s="59">
        <v>22</v>
      </c>
      <c r="B26" s="3" t="s">
        <v>23</v>
      </c>
      <c r="C26" s="25">
        <v>1</v>
      </c>
      <c r="D26" s="21">
        <v>21</v>
      </c>
      <c r="E26" s="21">
        <v>342</v>
      </c>
      <c r="F26" s="22"/>
      <c r="G26" s="4"/>
      <c r="H26" s="4"/>
      <c r="I26" s="22"/>
      <c r="J26" s="4"/>
      <c r="K26" s="4"/>
      <c r="L26" s="22"/>
      <c r="M26" s="4"/>
      <c r="N26" s="10"/>
      <c r="O26" s="25">
        <v>1</v>
      </c>
      <c r="P26" s="16">
        <v>37</v>
      </c>
      <c r="Q26" s="16">
        <v>510</v>
      </c>
      <c r="R26" s="37"/>
      <c r="S26" s="5"/>
      <c r="T26" s="5"/>
      <c r="U26" s="37">
        <f t="shared" si="0"/>
        <v>2</v>
      </c>
      <c r="V26" s="75">
        <f t="shared" si="1"/>
        <v>58</v>
      </c>
      <c r="W26" s="75">
        <f t="shared" si="2"/>
        <v>852</v>
      </c>
    </row>
    <row r="27" spans="1:23" s="2" customFormat="1" ht="15" customHeight="1">
      <c r="A27" s="59">
        <v>23</v>
      </c>
      <c r="B27" s="3" t="s">
        <v>24</v>
      </c>
      <c r="C27" s="32">
        <v>1</v>
      </c>
      <c r="D27" s="19">
        <v>16</v>
      </c>
      <c r="E27" s="68">
        <v>305</v>
      </c>
      <c r="F27" s="22"/>
      <c r="G27" s="4"/>
      <c r="H27" s="4"/>
      <c r="I27" s="24"/>
      <c r="J27" s="9"/>
      <c r="K27" s="9"/>
      <c r="L27" s="22"/>
      <c r="M27" s="4"/>
      <c r="N27" s="4"/>
      <c r="O27" s="32">
        <v>1</v>
      </c>
      <c r="P27" s="19">
        <v>21</v>
      </c>
      <c r="Q27" s="19">
        <v>380</v>
      </c>
      <c r="R27" s="37"/>
      <c r="S27" s="5"/>
      <c r="T27" s="5"/>
      <c r="U27" s="37">
        <f t="shared" si="0"/>
        <v>2</v>
      </c>
      <c r="V27" s="75">
        <f t="shared" si="1"/>
        <v>37</v>
      </c>
      <c r="W27" s="75">
        <f t="shared" si="2"/>
        <v>685</v>
      </c>
    </row>
    <row r="28" spans="1:23" s="2" customFormat="1" ht="15" customHeight="1">
      <c r="A28" s="59">
        <v>24</v>
      </c>
      <c r="B28" s="3" t="s">
        <v>25</v>
      </c>
      <c r="C28" s="25"/>
      <c r="D28" s="16"/>
      <c r="E28" s="21"/>
      <c r="F28" s="35"/>
      <c r="G28" s="9"/>
      <c r="H28" s="18"/>
      <c r="I28" s="25">
        <v>1</v>
      </c>
      <c r="J28" s="16">
        <v>16</v>
      </c>
      <c r="K28" s="16">
        <v>370</v>
      </c>
      <c r="L28" s="35"/>
      <c r="M28" s="9"/>
      <c r="N28" s="18"/>
      <c r="O28" s="25">
        <v>1</v>
      </c>
      <c r="P28" s="16">
        <v>34</v>
      </c>
      <c r="Q28" s="16">
        <v>716</v>
      </c>
      <c r="R28" s="39">
        <v>1</v>
      </c>
      <c r="S28" s="83">
        <v>35</v>
      </c>
      <c r="T28" s="83">
        <v>869</v>
      </c>
      <c r="U28" s="37">
        <f t="shared" si="0"/>
        <v>3</v>
      </c>
      <c r="V28" s="75">
        <f t="shared" si="1"/>
        <v>85</v>
      </c>
      <c r="W28" s="75">
        <f t="shared" si="2"/>
        <v>1955</v>
      </c>
    </row>
    <row r="29" spans="1:23" s="2" customFormat="1" ht="15" customHeight="1">
      <c r="A29" s="59">
        <v>25</v>
      </c>
      <c r="B29" s="115" t="s">
        <v>26</v>
      </c>
      <c r="C29" s="77">
        <v>4</v>
      </c>
      <c r="D29" s="78">
        <v>208</v>
      </c>
      <c r="E29" s="79">
        <v>2911</v>
      </c>
      <c r="F29" s="80"/>
      <c r="G29" s="81"/>
      <c r="H29" s="81"/>
      <c r="I29" s="77">
        <v>1</v>
      </c>
      <c r="J29" s="78">
        <v>26</v>
      </c>
      <c r="K29" s="78">
        <v>568</v>
      </c>
      <c r="L29" s="80"/>
      <c r="M29" s="81"/>
      <c r="N29" s="81"/>
      <c r="O29" s="77">
        <v>1</v>
      </c>
      <c r="P29" s="78">
        <v>168</v>
      </c>
      <c r="Q29" s="78">
        <v>3760</v>
      </c>
      <c r="R29" s="82"/>
      <c r="S29" s="83"/>
      <c r="T29" s="83"/>
      <c r="U29" s="37">
        <f t="shared" si="0"/>
        <v>6</v>
      </c>
      <c r="V29" s="75">
        <f t="shared" si="1"/>
        <v>402</v>
      </c>
      <c r="W29" s="75">
        <f t="shared" si="2"/>
        <v>7239</v>
      </c>
    </row>
    <row r="30" spans="1:23" s="2" customFormat="1" ht="15" customHeight="1">
      <c r="A30" s="59">
        <v>26</v>
      </c>
      <c r="B30" s="3" t="s">
        <v>27</v>
      </c>
      <c r="C30" s="28"/>
      <c r="D30" s="14"/>
      <c r="E30" s="64"/>
      <c r="F30" s="26"/>
      <c r="G30" s="7"/>
      <c r="H30" s="7"/>
      <c r="I30" s="31"/>
      <c r="J30" s="12"/>
      <c r="K30" s="12"/>
      <c r="L30" s="31">
        <v>1</v>
      </c>
      <c r="M30" s="12">
        <v>77</v>
      </c>
      <c r="N30" s="12">
        <v>1386</v>
      </c>
      <c r="O30" s="32">
        <v>1</v>
      </c>
      <c r="P30" s="19">
        <v>60</v>
      </c>
      <c r="Q30" s="19">
        <v>1245</v>
      </c>
      <c r="R30" s="37">
        <v>1</v>
      </c>
      <c r="S30" s="84">
        <v>35</v>
      </c>
      <c r="T30" s="84">
        <v>678</v>
      </c>
      <c r="U30" s="37">
        <f t="shared" si="0"/>
        <v>3</v>
      </c>
      <c r="V30" s="75">
        <f t="shared" si="1"/>
        <v>172</v>
      </c>
      <c r="W30" s="75">
        <f t="shared" si="2"/>
        <v>3309</v>
      </c>
    </row>
    <row r="31" spans="1:23" s="2" customFormat="1" ht="15" customHeight="1">
      <c r="A31" s="59">
        <v>27</v>
      </c>
      <c r="B31" s="3" t="s">
        <v>28</v>
      </c>
      <c r="C31" s="25">
        <v>1</v>
      </c>
      <c r="D31" s="16">
        <v>13</v>
      </c>
      <c r="E31" s="21">
        <v>190</v>
      </c>
      <c r="F31" s="34"/>
      <c r="G31" s="4"/>
      <c r="H31" s="4"/>
      <c r="I31" s="22"/>
      <c r="J31" s="4"/>
      <c r="K31" s="4"/>
      <c r="L31" s="22"/>
      <c r="M31" s="4"/>
      <c r="N31" s="10"/>
      <c r="O31" s="25">
        <v>1</v>
      </c>
      <c r="P31" s="21">
        <v>32</v>
      </c>
      <c r="Q31" s="21">
        <v>700</v>
      </c>
      <c r="R31" s="39"/>
      <c r="S31" s="83"/>
      <c r="T31" s="83"/>
      <c r="U31" s="37">
        <f t="shared" si="0"/>
        <v>2</v>
      </c>
      <c r="V31" s="75">
        <f t="shared" si="1"/>
        <v>45</v>
      </c>
      <c r="W31" s="75">
        <f t="shared" si="2"/>
        <v>890</v>
      </c>
    </row>
    <row r="32" spans="1:23" s="46" customFormat="1" ht="15" customHeight="1">
      <c r="A32" s="116"/>
      <c r="B32" s="3" t="s">
        <v>29</v>
      </c>
      <c r="C32" s="47">
        <f aca="true" t="shared" si="3" ref="C32:T32">SUM(C5:C31)</f>
        <v>20</v>
      </c>
      <c r="D32" s="47">
        <f t="shared" si="3"/>
        <v>769</v>
      </c>
      <c r="E32" s="70">
        <f t="shared" si="3"/>
        <v>11728</v>
      </c>
      <c r="F32" s="47">
        <f t="shared" si="3"/>
        <v>0</v>
      </c>
      <c r="G32" s="47">
        <f t="shared" si="3"/>
        <v>0</v>
      </c>
      <c r="H32" s="47">
        <f t="shared" si="3"/>
        <v>0</v>
      </c>
      <c r="I32" s="47">
        <f t="shared" si="3"/>
        <v>3</v>
      </c>
      <c r="J32" s="47">
        <f t="shared" si="3"/>
        <v>84</v>
      </c>
      <c r="K32" s="47">
        <f t="shared" si="3"/>
        <v>1808</v>
      </c>
      <c r="L32" s="47">
        <f t="shared" si="3"/>
        <v>2</v>
      </c>
      <c r="M32" s="47">
        <f t="shared" si="3"/>
        <v>99</v>
      </c>
      <c r="N32" s="47">
        <f t="shared" si="3"/>
        <v>1814</v>
      </c>
      <c r="O32" s="47">
        <f t="shared" si="3"/>
        <v>28</v>
      </c>
      <c r="P32" s="47">
        <f t="shared" si="3"/>
        <v>1417</v>
      </c>
      <c r="Q32" s="47">
        <f t="shared" si="3"/>
        <v>29347</v>
      </c>
      <c r="R32" s="47">
        <f t="shared" si="3"/>
        <v>4</v>
      </c>
      <c r="S32" s="85">
        <f t="shared" si="3"/>
        <v>166</v>
      </c>
      <c r="T32" s="85">
        <f t="shared" si="3"/>
        <v>3607</v>
      </c>
      <c r="U32" s="51">
        <f t="shared" si="0"/>
        <v>57</v>
      </c>
      <c r="V32" s="75">
        <f t="shared" si="1"/>
        <v>2535</v>
      </c>
      <c r="W32" s="75">
        <f t="shared" si="2"/>
        <v>48304</v>
      </c>
    </row>
    <row r="33" spans="1:23" s="2" customFormat="1" ht="15" customHeight="1">
      <c r="A33" s="59">
        <v>28</v>
      </c>
      <c r="B33" s="3" t="s">
        <v>30</v>
      </c>
      <c r="C33" s="28">
        <v>1</v>
      </c>
      <c r="D33" s="16">
        <v>31</v>
      </c>
      <c r="E33" s="69">
        <v>424</v>
      </c>
      <c r="F33" s="25">
        <v>1</v>
      </c>
      <c r="G33" s="16">
        <v>26</v>
      </c>
      <c r="H33" s="17">
        <v>495</v>
      </c>
      <c r="I33" s="25">
        <v>1</v>
      </c>
      <c r="J33" s="16">
        <v>25</v>
      </c>
      <c r="K33" s="16">
        <v>500</v>
      </c>
      <c r="L33" s="34"/>
      <c r="M33" s="4"/>
      <c r="N33" s="10"/>
      <c r="O33" s="25">
        <v>1</v>
      </c>
      <c r="P33" s="16">
        <v>37</v>
      </c>
      <c r="Q33" s="16">
        <v>683</v>
      </c>
      <c r="R33" s="39"/>
      <c r="S33" s="83"/>
      <c r="T33" s="83"/>
      <c r="U33" s="37">
        <f t="shared" si="0"/>
        <v>4</v>
      </c>
      <c r="V33" s="75">
        <f t="shared" si="1"/>
        <v>119</v>
      </c>
      <c r="W33" s="75">
        <f t="shared" si="2"/>
        <v>2102</v>
      </c>
    </row>
    <row r="34" spans="1:23" s="2" customFormat="1" ht="15" customHeight="1">
      <c r="A34" s="59">
        <v>29</v>
      </c>
      <c r="B34" s="3" t="s">
        <v>31</v>
      </c>
      <c r="C34" s="28">
        <v>1</v>
      </c>
      <c r="D34" s="12">
        <v>32</v>
      </c>
      <c r="E34" s="67">
        <v>353</v>
      </c>
      <c r="F34" s="31"/>
      <c r="G34" s="12"/>
      <c r="H34" s="12"/>
      <c r="I34" s="31"/>
      <c r="J34" s="12"/>
      <c r="K34" s="12"/>
      <c r="L34" s="22"/>
      <c r="M34" s="4"/>
      <c r="N34" s="4"/>
      <c r="O34" s="31">
        <v>1</v>
      </c>
      <c r="P34" s="12">
        <v>88</v>
      </c>
      <c r="Q34" s="12">
        <v>1937</v>
      </c>
      <c r="R34" s="23"/>
      <c r="S34" s="86"/>
      <c r="T34" s="87"/>
      <c r="U34" s="37">
        <f t="shared" si="0"/>
        <v>2</v>
      </c>
      <c r="V34" s="75">
        <f t="shared" si="1"/>
        <v>120</v>
      </c>
      <c r="W34" s="75">
        <f t="shared" si="2"/>
        <v>2290</v>
      </c>
    </row>
    <row r="35" spans="1:23" s="2" customFormat="1" ht="15" customHeight="1">
      <c r="A35" s="59">
        <v>30</v>
      </c>
      <c r="B35" s="3" t="s">
        <v>32</v>
      </c>
      <c r="C35" s="22"/>
      <c r="D35" s="4"/>
      <c r="E35" s="62"/>
      <c r="F35" s="22"/>
      <c r="G35" s="4"/>
      <c r="H35" s="4"/>
      <c r="I35" s="23">
        <v>1</v>
      </c>
      <c r="J35" s="6">
        <v>18</v>
      </c>
      <c r="K35" s="6">
        <v>320</v>
      </c>
      <c r="L35" s="22"/>
      <c r="M35" s="4"/>
      <c r="N35" s="4"/>
      <c r="O35" s="23">
        <v>1</v>
      </c>
      <c r="P35" s="6">
        <v>83</v>
      </c>
      <c r="Q35" s="6">
        <v>1400</v>
      </c>
      <c r="R35" s="37"/>
      <c r="S35" s="83"/>
      <c r="T35" s="83"/>
      <c r="U35" s="37">
        <f t="shared" si="0"/>
        <v>2</v>
      </c>
      <c r="V35" s="75">
        <f t="shared" si="1"/>
        <v>101</v>
      </c>
      <c r="W35" s="75">
        <f t="shared" si="2"/>
        <v>1720</v>
      </c>
    </row>
    <row r="36" spans="1:23" s="2" customFormat="1" ht="15" customHeight="1">
      <c r="A36" s="59">
        <v>31</v>
      </c>
      <c r="B36" s="3" t="s">
        <v>33</v>
      </c>
      <c r="C36" s="22">
        <v>1</v>
      </c>
      <c r="D36" s="4">
        <v>16</v>
      </c>
      <c r="E36" s="62">
        <v>328</v>
      </c>
      <c r="F36" s="22"/>
      <c r="G36" s="4"/>
      <c r="H36" s="4"/>
      <c r="I36" s="22"/>
      <c r="J36" s="4"/>
      <c r="K36" s="4"/>
      <c r="L36" s="22"/>
      <c r="M36" s="4"/>
      <c r="N36" s="4"/>
      <c r="O36" s="22">
        <v>1</v>
      </c>
      <c r="P36" s="4">
        <v>47</v>
      </c>
      <c r="Q36" s="4">
        <v>961</v>
      </c>
      <c r="R36" s="37"/>
      <c r="S36" s="83"/>
      <c r="T36" s="83"/>
      <c r="U36" s="37">
        <f t="shared" si="0"/>
        <v>2</v>
      </c>
      <c r="V36" s="75">
        <f t="shared" si="1"/>
        <v>63</v>
      </c>
      <c r="W36" s="75">
        <f t="shared" si="2"/>
        <v>1289</v>
      </c>
    </row>
    <row r="37" spans="1:23" s="2" customFormat="1" ht="15" customHeight="1">
      <c r="A37" s="59">
        <v>32</v>
      </c>
      <c r="B37" s="3" t="s">
        <v>34</v>
      </c>
      <c r="C37" s="23">
        <v>1</v>
      </c>
      <c r="D37" s="6">
        <v>44</v>
      </c>
      <c r="E37" s="61">
        <v>572</v>
      </c>
      <c r="F37" s="22"/>
      <c r="G37" s="4"/>
      <c r="H37" s="4"/>
      <c r="I37" s="22"/>
      <c r="J37" s="4"/>
      <c r="K37" s="4"/>
      <c r="L37" s="22"/>
      <c r="M37" s="4"/>
      <c r="N37" s="4"/>
      <c r="O37" s="36">
        <v>1</v>
      </c>
      <c r="P37" s="11">
        <v>62</v>
      </c>
      <c r="Q37" s="11">
        <v>1170</v>
      </c>
      <c r="R37" s="37"/>
      <c r="S37" s="83"/>
      <c r="T37" s="83"/>
      <c r="U37" s="37">
        <f t="shared" si="0"/>
        <v>2</v>
      </c>
      <c r="V37" s="75">
        <f t="shared" si="1"/>
        <v>106</v>
      </c>
      <c r="W37" s="75">
        <f t="shared" si="2"/>
        <v>1742</v>
      </c>
    </row>
    <row r="38" spans="1:23" s="2" customFormat="1" ht="15" customHeight="1">
      <c r="A38" s="59">
        <v>33</v>
      </c>
      <c r="B38" s="3" t="s">
        <v>35</v>
      </c>
      <c r="C38" s="25">
        <v>1</v>
      </c>
      <c r="D38" s="21">
        <v>27</v>
      </c>
      <c r="E38" s="21">
        <v>374</v>
      </c>
      <c r="F38" s="34"/>
      <c r="G38" s="4"/>
      <c r="H38" s="4"/>
      <c r="I38" s="22"/>
      <c r="J38" s="4"/>
      <c r="K38" s="10"/>
      <c r="L38" s="25">
        <v>1</v>
      </c>
      <c r="M38" s="16">
        <v>30</v>
      </c>
      <c r="N38" s="17">
        <v>550</v>
      </c>
      <c r="O38" s="25">
        <v>1</v>
      </c>
      <c r="P38" s="16">
        <v>53</v>
      </c>
      <c r="Q38" s="16">
        <v>1325</v>
      </c>
      <c r="R38" s="39"/>
      <c r="S38" s="83"/>
      <c r="T38" s="83"/>
      <c r="U38" s="37">
        <f t="shared" si="0"/>
        <v>3</v>
      </c>
      <c r="V38" s="75">
        <f t="shared" si="1"/>
        <v>110</v>
      </c>
      <c r="W38" s="75">
        <f t="shared" si="2"/>
        <v>2249</v>
      </c>
    </row>
    <row r="39" spans="1:23" s="46" customFormat="1" ht="15" customHeight="1">
      <c r="A39" s="116"/>
      <c r="B39" s="3" t="s">
        <v>29</v>
      </c>
      <c r="C39" s="45">
        <f aca="true" t="shared" si="4" ref="C39:T39">SUM(C33:C38)</f>
        <v>5</v>
      </c>
      <c r="D39" s="45">
        <f t="shared" si="4"/>
        <v>150</v>
      </c>
      <c r="E39" s="45">
        <f t="shared" si="4"/>
        <v>2051</v>
      </c>
      <c r="F39" s="45">
        <f t="shared" si="4"/>
        <v>1</v>
      </c>
      <c r="G39" s="45">
        <f t="shared" si="4"/>
        <v>26</v>
      </c>
      <c r="H39" s="45">
        <f t="shared" si="4"/>
        <v>495</v>
      </c>
      <c r="I39" s="45">
        <f t="shared" si="4"/>
        <v>2</v>
      </c>
      <c r="J39" s="45">
        <f t="shared" si="4"/>
        <v>43</v>
      </c>
      <c r="K39" s="45">
        <f t="shared" si="4"/>
        <v>820</v>
      </c>
      <c r="L39" s="45">
        <f t="shared" si="4"/>
        <v>1</v>
      </c>
      <c r="M39" s="45">
        <f t="shared" si="4"/>
        <v>30</v>
      </c>
      <c r="N39" s="45">
        <f t="shared" si="4"/>
        <v>550</v>
      </c>
      <c r="O39" s="45">
        <f t="shared" si="4"/>
        <v>6</v>
      </c>
      <c r="P39" s="45">
        <f t="shared" si="4"/>
        <v>370</v>
      </c>
      <c r="Q39" s="45">
        <f t="shared" si="4"/>
        <v>7476</v>
      </c>
      <c r="R39" s="45">
        <f t="shared" si="4"/>
        <v>0</v>
      </c>
      <c r="S39" s="88">
        <f t="shared" si="4"/>
        <v>0</v>
      </c>
      <c r="T39" s="88">
        <f t="shared" si="4"/>
        <v>0</v>
      </c>
      <c r="U39" s="51">
        <f t="shared" si="0"/>
        <v>15</v>
      </c>
      <c r="V39" s="75">
        <f t="shared" si="1"/>
        <v>619</v>
      </c>
      <c r="W39" s="75">
        <f t="shared" si="2"/>
        <v>11392</v>
      </c>
    </row>
    <row r="40" spans="1:23" s="42" customFormat="1" ht="15" customHeight="1">
      <c r="A40" s="116"/>
      <c r="B40" s="3" t="s">
        <v>36</v>
      </c>
      <c r="C40" s="52">
        <f>C32+C39</f>
        <v>25</v>
      </c>
      <c r="D40" s="52">
        <f aca="true" t="shared" si="5" ref="D40:T40">D32+D39</f>
        <v>919</v>
      </c>
      <c r="E40" s="52">
        <f t="shared" si="5"/>
        <v>13779</v>
      </c>
      <c r="F40" s="52">
        <f t="shared" si="5"/>
        <v>1</v>
      </c>
      <c r="G40" s="52">
        <f t="shared" si="5"/>
        <v>26</v>
      </c>
      <c r="H40" s="52">
        <f t="shared" si="5"/>
        <v>495</v>
      </c>
      <c r="I40" s="52">
        <f t="shared" si="5"/>
        <v>5</v>
      </c>
      <c r="J40" s="52">
        <f t="shared" si="5"/>
        <v>127</v>
      </c>
      <c r="K40" s="52">
        <f t="shared" si="5"/>
        <v>2628</v>
      </c>
      <c r="L40" s="52">
        <f t="shared" si="5"/>
        <v>3</v>
      </c>
      <c r="M40" s="52">
        <f t="shared" si="5"/>
        <v>129</v>
      </c>
      <c r="N40" s="52">
        <f t="shared" si="5"/>
        <v>2364</v>
      </c>
      <c r="O40" s="52">
        <f t="shared" si="5"/>
        <v>34</v>
      </c>
      <c r="P40" s="52">
        <f t="shared" si="5"/>
        <v>1787</v>
      </c>
      <c r="Q40" s="52">
        <f t="shared" si="5"/>
        <v>36823</v>
      </c>
      <c r="R40" s="52">
        <f t="shared" si="5"/>
        <v>4</v>
      </c>
      <c r="S40" s="89">
        <f t="shared" si="5"/>
        <v>166</v>
      </c>
      <c r="T40" s="89">
        <f t="shared" si="5"/>
        <v>3607</v>
      </c>
      <c r="U40" s="74">
        <f t="shared" si="0"/>
        <v>72</v>
      </c>
      <c r="V40" s="75">
        <f t="shared" si="1"/>
        <v>3154</v>
      </c>
      <c r="W40" s="75">
        <f t="shared" si="2"/>
        <v>59696</v>
      </c>
    </row>
    <row r="41" spans="1:23" s="2" customFormat="1" ht="15" customHeight="1">
      <c r="A41" s="114">
        <v>34</v>
      </c>
      <c r="B41" s="3" t="s">
        <v>37</v>
      </c>
      <c r="C41" s="22">
        <v>2</v>
      </c>
      <c r="D41" s="4">
        <v>331</v>
      </c>
      <c r="E41" s="4">
        <v>4311</v>
      </c>
      <c r="F41" s="22"/>
      <c r="G41" s="4"/>
      <c r="H41" s="4"/>
      <c r="I41" s="22"/>
      <c r="J41" s="4"/>
      <c r="K41" s="4"/>
      <c r="L41" s="22"/>
      <c r="M41" s="4"/>
      <c r="N41" s="4"/>
      <c r="O41" s="22">
        <v>1</v>
      </c>
      <c r="P41" s="4">
        <v>198</v>
      </c>
      <c r="Q41" s="4">
        <v>3013</v>
      </c>
      <c r="R41" s="37"/>
      <c r="S41" s="83"/>
      <c r="T41" s="83"/>
      <c r="U41" s="37">
        <f t="shared" si="0"/>
        <v>3</v>
      </c>
      <c r="V41" s="75">
        <f t="shared" si="1"/>
        <v>529</v>
      </c>
      <c r="W41" s="75">
        <f t="shared" si="2"/>
        <v>7324</v>
      </c>
    </row>
    <row r="42" spans="1:23" s="2" customFormat="1" ht="15" customHeight="1">
      <c r="A42" s="59">
        <v>35</v>
      </c>
      <c r="B42" s="3" t="s">
        <v>38</v>
      </c>
      <c r="C42" s="22">
        <v>1</v>
      </c>
      <c r="D42" s="4">
        <v>90</v>
      </c>
      <c r="E42" s="4">
        <v>1087</v>
      </c>
      <c r="F42" s="22">
        <v>1</v>
      </c>
      <c r="G42" s="4">
        <v>70</v>
      </c>
      <c r="H42" s="4">
        <v>1220</v>
      </c>
      <c r="I42" s="22"/>
      <c r="J42" s="4"/>
      <c r="K42" s="4"/>
      <c r="L42" s="22"/>
      <c r="M42" s="4"/>
      <c r="N42" s="4"/>
      <c r="O42" s="22">
        <v>1</v>
      </c>
      <c r="P42" s="4">
        <v>115</v>
      </c>
      <c r="Q42" s="4">
        <v>1774</v>
      </c>
      <c r="R42" s="37"/>
      <c r="S42" s="83"/>
      <c r="T42" s="83"/>
      <c r="U42" s="37">
        <f t="shared" si="0"/>
        <v>3</v>
      </c>
      <c r="V42" s="75">
        <f t="shared" si="1"/>
        <v>275</v>
      </c>
      <c r="W42" s="75">
        <f t="shared" si="2"/>
        <v>4081</v>
      </c>
    </row>
    <row r="43" spans="1:23" s="2" customFormat="1" ht="15" customHeight="1">
      <c r="A43" s="114">
        <v>36</v>
      </c>
      <c r="B43" s="3" t="s">
        <v>39</v>
      </c>
      <c r="C43" s="22">
        <v>2</v>
      </c>
      <c r="D43" s="4">
        <v>149</v>
      </c>
      <c r="E43" s="4">
        <v>1692</v>
      </c>
      <c r="F43" s="22">
        <v>1</v>
      </c>
      <c r="G43" s="4">
        <v>38</v>
      </c>
      <c r="H43" s="4">
        <v>675</v>
      </c>
      <c r="I43" s="22"/>
      <c r="J43" s="4"/>
      <c r="K43" s="4"/>
      <c r="L43" s="22"/>
      <c r="M43" s="4"/>
      <c r="N43" s="4"/>
      <c r="O43" s="22">
        <v>1</v>
      </c>
      <c r="P43" s="4">
        <v>58</v>
      </c>
      <c r="Q43" s="4">
        <v>893</v>
      </c>
      <c r="R43" s="37">
        <v>1</v>
      </c>
      <c r="S43" s="83">
        <v>27</v>
      </c>
      <c r="T43" s="84">
        <v>622</v>
      </c>
      <c r="U43" s="37">
        <f t="shared" si="0"/>
        <v>5</v>
      </c>
      <c r="V43" s="75">
        <f t="shared" si="1"/>
        <v>272</v>
      </c>
      <c r="W43" s="75">
        <f t="shared" si="2"/>
        <v>3882</v>
      </c>
    </row>
    <row r="44" spans="1:23" s="2" customFormat="1" ht="15" customHeight="1">
      <c r="A44" s="114">
        <v>37</v>
      </c>
      <c r="B44" s="3" t="s">
        <v>40</v>
      </c>
      <c r="C44" s="22">
        <v>1</v>
      </c>
      <c r="D44" s="4">
        <v>70</v>
      </c>
      <c r="E44" s="4">
        <v>927</v>
      </c>
      <c r="F44" s="22">
        <v>1</v>
      </c>
      <c r="G44" s="4">
        <v>38</v>
      </c>
      <c r="H44" s="4">
        <v>777</v>
      </c>
      <c r="I44" s="22"/>
      <c r="J44" s="4"/>
      <c r="K44" s="4"/>
      <c r="L44" s="22"/>
      <c r="M44" s="4"/>
      <c r="N44" s="4"/>
      <c r="O44" s="22">
        <v>1</v>
      </c>
      <c r="P44" s="4">
        <v>88</v>
      </c>
      <c r="Q44" s="4">
        <v>1600</v>
      </c>
      <c r="R44" s="37"/>
      <c r="S44" s="83"/>
      <c r="T44" s="83"/>
      <c r="U44" s="37">
        <f t="shared" si="0"/>
        <v>3</v>
      </c>
      <c r="V44" s="75">
        <f t="shared" si="1"/>
        <v>196</v>
      </c>
      <c r="W44" s="75">
        <f t="shared" si="2"/>
        <v>3304</v>
      </c>
    </row>
    <row r="45" spans="1:23" s="2" customFormat="1" ht="15" customHeight="1">
      <c r="A45" s="117">
        <v>38</v>
      </c>
      <c r="B45" s="3" t="s">
        <v>41</v>
      </c>
      <c r="C45" s="22">
        <v>1</v>
      </c>
      <c r="D45" s="4">
        <v>90</v>
      </c>
      <c r="E45" s="4">
        <v>1171</v>
      </c>
      <c r="F45" s="22">
        <v>1</v>
      </c>
      <c r="G45" s="4">
        <v>55</v>
      </c>
      <c r="H45" s="4">
        <v>1002</v>
      </c>
      <c r="I45" s="22"/>
      <c r="J45" s="4"/>
      <c r="K45" s="4"/>
      <c r="L45" s="22"/>
      <c r="M45" s="4"/>
      <c r="N45" s="4"/>
      <c r="O45" s="22">
        <v>1</v>
      </c>
      <c r="P45" s="4">
        <v>70</v>
      </c>
      <c r="Q45" s="4">
        <v>1316</v>
      </c>
      <c r="R45" s="37"/>
      <c r="S45" s="83"/>
      <c r="T45" s="83"/>
      <c r="U45" s="37">
        <f t="shared" si="0"/>
        <v>3</v>
      </c>
      <c r="V45" s="75">
        <f t="shared" si="1"/>
        <v>215</v>
      </c>
      <c r="W45" s="75">
        <f t="shared" si="2"/>
        <v>3489</v>
      </c>
    </row>
    <row r="46" spans="1:23" s="2" customFormat="1" ht="15" customHeight="1">
      <c r="A46" s="114">
        <v>39</v>
      </c>
      <c r="B46" s="3" t="s">
        <v>42</v>
      </c>
      <c r="C46" s="22">
        <v>2</v>
      </c>
      <c r="D46" s="62">
        <v>200</v>
      </c>
      <c r="E46" s="62">
        <v>2612</v>
      </c>
      <c r="F46" s="22">
        <v>1</v>
      </c>
      <c r="G46" s="4">
        <v>57</v>
      </c>
      <c r="H46" s="4">
        <v>978</v>
      </c>
      <c r="I46" s="22"/>
      <c r="J46" s="4"/>
      <c r="K46" s="4"/>
      <c r="L46" s="22"/>
      <c r="M46" s="4"/>
      <c r="N46" s="4"/>
      <c r="O46" s="22"/>
      <c r="P46" s="4"/>
      <c r="Q46" s="4"/>
      <c r="R46" s="58">
        <v>1</v>
      </c>
      <c r="S46" s="83">
        <v>54</v>
      </c>
      <c r="T46" s="84">
        <v>920</v>
      </c>
      <c r="U46" s="37">
        <f t="shared" si="0"/>
        <v>4</v>
      </c>
      <c r="V46" s="75">
        <f t="shared" si="1"/>
        <v>311</v>
      </c>
      <c r="W46" s="75">
        <f t="shared" si="2"/>
        <v>4510</v>
      </c>
    </row>
    <row r="47" spans="1:23" s="2" customFormat="1" ht="15" customHeight="1">
      <c r="A47" s="114">
        <v>40</v>
      </c>
      <c r="B47" s="3" t="s">
        <v>43</v>
      </c>
      <c r="C47" s="22">
        <v>1</v>
      </c>
      <c r="D47" s="62">
        <v>98</v>
      </c>
      <c r="E47" s="62">
        <v>1275</v>
      </c>
      <c r="F47" s="22"/>
      <c r="G47" s="4"/>
      <c r="H47" s="4"/>
      <c r="I47" s="22"/>
      <c r="J47" s="4"/>
      <c r="K47" s="4"/>
      <c r="L47" s="22"/>
      <c r="M47" s="4"/>
      <c r="N47" s="4"/>
      <c r="O47" s="22">
        <v>1</v>
      </c>
      <c r="P47" s="4">
        <v>89</v>
      </c>
      <c r="Q47" s="4">
        <v>1530</v>
      </c>
      <c r="R47" s="37"/>
      <c r="S47" s="83"/>
      <c r="T47" s="83"/>
      <c r="U47" s="37">
        <f t="shared" si="0"/>
        <v>2</v>
      </c>
      <c r="V47" s="75">
        <f t="shared" si="1"/>
        <v>187</v>
      </c>
      <c r="W47" s="75">
        <f t="shared" si="2"/>
        <v>2805</v>
      </c>
    </row>
    <row r="48" spans="1:23" s="2" customFormat="1" ht="15" customHeight="1">
      <c r="A48" s="114">
        <v>41</v>
      </c>
      <c r="B48" s="3" t="s">
        <v>44</v>
      </c>
      <c r="C48" s="22">
        <v>1</v>
      </c>
      <c r="D48" s="4">
        <v>142</v>
      </c>
      <c r="E48" s="4">
        <v>1645</v>
      </c>
      <c r="F48" s="22"/>
      <c r="G48" s="4"/>
      <c r="H48" s="4"/>
      <c r="I48" s="22"/>
      <c r="J48" s="4"/>
      <c r="K48" s="4"/>
      <c r="L48" s="22"/>
      <c r="M48" s="4"/>
      <c r="N48" s="4"/>
      <c r="O48" s="22">
        <v>1</v>
      </c>
      <c r="P48" s="4">
        <v>137</v>
      </c>
      <c r="Q48" s="4">
        <v>2261</v>
      </c>
      <c r="R48" s="37"/>
      <c r="S48" s="83"/>
      <c r="T48" s="83"/>
      <c r="U48" s="37">
        <f t="shared" si="0"/>
        <v>2</v>
      </c>
      <c r="V48" s="75">
        <f t="shared" si="1"/>
        <v>279</v>
      </c>
      <c r="W48" s="75">
        <f t="shared" si="2"/>
        <v>3906</v>
      </c>
    </row>
    <row r="49" spans="1:23" s="2" customFormat="1" ht="15" customHeight="1">
      <c r="A49" s="114">
        <v>42</v>
      </c>
      <c r="B49" s="3" t="s">
        <v>45</v>
      </c>
      <c r="C49" s="22">
        <v>1</v>
      </c>
      <c r="D49" s="62">
        <v>71</v>
      </c>
      <c r="E49" s="4">
        <v>918</v>
      </c>
      <c r="F49" s="22"/>
      <c r="G49" s="4"/>
      <c r="H49" s="4"/>
      <c r="I49" s="22"/>
      <c r="J49" s="4"/>
      <c r="K49" s="4"/>
      <c r="L49" s="22"/>
      <c r="M49" s="4"/>
      <c r="N49" s="4"/>
      <c r="O49" s="22">
        <v>1</v>
      </c>
      <c r="P49" s="4">
        <v>102</v>
      </c>
      <c r="Q49" s="4">
        <v>1753</v>
      </c>
      <c r="R49" s="37"/>
      <c r="S49" s="83"/>
      <c r="T49" s="83"/>
      <c r="U49" s="37">
        <f t="shared" si="0"/>
        <v>2</v>
      </c>
      <c r="V49" s="75">
        <f t="shared" si="1"/>
        <v>173</v>
      </c>
      <c r="W49" s="75">
        <f t="shared" si="2"/>
        <v>2671</v>
      </c>
    </row>
    <row r="50" spans="1:23" s="2" customFormat="1" ht="15" customHeight="1">
      <c r="A50" s="114">
        <v>43</v>
      </c>
      <c r="B50" s="115" t="s">
        <v>58</v>
      </c>
      <c r="C50" s="22"/>
      <c r="D50" s="4"/>
      <c r="E50" s="4"/>
      <c r="F50" s="22"/>
      <c r="G50" s="4"/>
      <c r="H50" s="4"/>
      <c r="I50" s="22"/>
      <c r="J50" s="4"/>
      <c r="K50" s="4"/>
      <c r="L50" s="22"/>
      <c r="M50" s="4"/>
      <c r="N50" s="4"/>
      <c r="O50" s="22">
        <v>1</v>
      </c>
      <c r="P50" s="4">
        <v>293</v>
      </c>
      <c r="Q50" s="4">
        <v>4578</v>
      </c>
      <c r="R50" s="37"/>
      <c r="S50" s="83"/>
      <c r="T50" s="83"/>
      <c r="U50" s="37">
        <f t="shared" si="0"/>
        <v>1</v>
      </c>
      <c r="V50" s="75">
        <f t="shared" si="1"/>
        <v>293</v>
      </c>
      <c r="W50" s="75">
        <f t="shared" si="2"/>
        <v>4578</v>
      </c>
    </row>
    <row r="51" spans="1:23" s="2" customFormat="1" ht="15" customHeight="1">
      <c r="A51" s="116"/>
      <c r="B51" s="3" t="s">
        <v>46</v>
      </c>
      <c r="C51" s="22">
        <f aca="true" t="shared" si="6" ref="C51:T51">SUM(C41:C50)</f>
        <v>12</v>
      </c>
      <c r="D51" s="22">
        <f t="shared" si="6"/>
        <v>1241</v>
      </c>
      <c r="E51" s="22">
        <f t="shared" si="6"/>
        <v>15638</v>
      </c>
      <c r="F51" s="22">
        <f t="shared" si="6"/>
        <v>5</v>
      </c>
      <c r="G51" s="22">
        <f t="shared" si="6"/>
        <v>258</v>
      </c>
      <c r="H51" s="22">
        <f t="shared" si="6"/>
        <v>4652</v>
      </c>
      <c r="I51" s="22">
        <f t="shared" si="6"/>
        <v>0</v>
      </c>
      <c r="J51" s="22">
        <f t="shared" si="6"/>
        <v>0</v>
      </c>
      <c r="K51" s="22">
        <f t="shared" si="6"/>
        <v>0</v>
      </c>
      <c r="L51" s="22">
        <f t="shared" si="6"/>
        <v>0</v>
      </c>
      <c r="M51" s="22">
        <f t="shared" si="6"/>
        <v>0</v>
      </c>
      <c r="N51" s="22">
        <f t="shared" si="6"/>
        <v>0</v>
      </c>
      <c r="O51" s="22">
        <f t="shared" si="6"/>
        <v>9</v>
      </c>
      <c r="P51" s="22">
        <f>SUM(P41:P50)</f>
        <v>1150</v>
      </c>
      <c r="Q51" s="22">
        <f>SUM(Q41:Q50)</f>
        <v>18718</v>
      </c>
      <c r="R51" s="22">
        <f t="shared" si="6"/>
        <v>2</v>
      </c>
      <c r="S51" s="90">
        <f t="shared" si="6"/>
        <v>81</v>
      </c>
      <c r="T51" s="90">
        <f t="shared" si="6"/>
        <v>1542</v>
      </c>
      <c r="U51" s="73">
        <f t="shared" si="0"/>
        <v>28</v>
      </c>
      <c r="V51" s="75">
        <f t="shared" si="1"/>
        <v>2730</v>
      </c>
      <c r="W51" s="75">
        <f t="shared" si="2"/>
        <v>40550</v>
      </c>
    </row>
    <row r="52" spans="1:23" s="2" customFormat="1" ht="21" customHeight="1">
      <c r="A52" s="59"/>
      <c r="B52" s="118" t="s">
        <v>60</v>
      </c>
      <c r="C52" s="22"/>
      <c r="D52" s="4"/>
      <c r="E52" s="4"/>
      <c r="F52" s="22"/>
      <c r="G52" s="4"/>
      <c r="H52" s="4"/>
      <c r="I52" s="22"/>
      <c r="J52" s="4"/>
      <c r="K52" s="4"/>
      <c r="L52" s="22"/>
      <c r="M52" s="4"/>
      <c r="N52" s="4"/>
      <c r="O52" s="22">
        <v>1</v>
      </c>
      <c r="P52" s="4">
        <v>331</v>
      </c>
      <c r="Q52" s="4">
        <v>5850</v>
      </c>
      <c r="R52" s="37"/>
      <c r="S52" s="83"/>
      <c r="T52" s="83"/>
      <c r="U52" s="37">
        <f t="shared" si="0"/>
        <v>1</v>
      </c>
      <c r="V52" s="75">
        <f t="shared" si="1"/>
        <v>331</v>
      </c>
      <c r="W52" s="75">
        <f t="shared" si="2"/>
        <v>5850</v>
      </c>
    </row>
    <row r="53" spans="1:23" s="2" customFormat="1" ht="15.75" customHeight="1">
      <c r="A53" s="116"/>
      <c r="B53" s="118" t="s">
        <v>59</v>
      </c>
      <c r="C53" s="22"/>
      <c r="D53" s="4"/>
      <c r="E53" s="4"/>
      <c r="F53" s="22"/>
      <c r="G53" s="4"/>
      <c r="H53" s="4"/>
      <c r="I53" s="22"/>
      <c r="J53" s="4"/>
      <c r="K53" s="4"/>
      <c r="L53" s="22">
        <v>1</v>
      </c>
      <c r="M53" s="4">
        <v>106</v>
      </c>
      <c r="N53" s="4">
        <v>1788</v>
      </c>
      <c r="O53" s="22"/>
      <c r="P53" s="4"/>
      <c r="Q53" s="4"/>
      <c r="R53" s="37"/>
      <c r="S53" s="83"/>
      <c r="T53" s="83"/>
      <c r="U53" s="37">
        <f t="shared" si="0"/>
        <v>1</v>
      </c>
      <c r="V53" s="75">
        <f t="shared" si="1"/>
        <v>106</v>
      </c>
      <c r="W53" s="75">
        <f t="shared" si="2"/>
        <v>1788</v>
      </c>
    </row>
    <row r="54" spans="1:23" s="2" customFormat="1" ht="34.5" customHeight="1">
      <c r="A54" s="116"/>
      <c r="B54" s="119" t="s">
        <v>61</v>
      </c>
      <c r="C54" s="22"/>
      <c r="D54" s="4"/>
      <c r="E54" s="4"/>
      <c r="F54" s="22"/>
      <c r="G54" s="4"/>
      <c r="H54" s="4"/>
      <c r="I54" s="22"/>
      <c r="J54" s="4"/>
      <c r="K54" s="4"/>
      <c r="L54" s="22"/>
      <c r="M54" s="4"/>
      <c r="N54" s="4"/>
      <c r="O54" s="49"/>
      <c r="P54" s="48"/>
      <c r="Q54" s="48"/>
      <c r="R54" s="50">
        <v>1</v>
      </c>
      <c r="S54" s="91">
        <v>44</v>
      </c>
      <c r="T54" s="91">
        <v>1450</v>
      </c>
      <c r="U54" s="37">
        <f t="shared" si="0"/>
        <v>1</v>
      </c>
      <c r="V54" s="75">
        <f t="shared" si="1"/>
        <v>44</v>
      </c>
      <c r="W54" s="75">
        <f t="shared" si="2"/>
        <v>1450</v>
      </c>
    </row>
    <row r="55" spans="1:23" s="2" customFormat="1" ht="18" customHeight="1">
      <c r="A55" s="1"/>
      <c r="B55" s="71" t="s">
        <v>63</v>
      </c>
      <c r="C55" s="53">
        <f aca="true" t="shared" si="7" ref="C55:L55">SUM(C52:C54)</f>
        <v>0</v>
      </c>
      <c r="D55" s="53">
        <f t="shared" si="7"/>
        <v>0</v>
      </c>
      <c r="E55" s="53">
        <f t="shared" si="7"/>
        <v>0</v>
      </c>
      <c r="F55" s="53">
        <f t="shared" si="7"/>
        <v>0</v>
      </c>
      <c r="G55" s="53">
        <f t="shared" si="7"/>
        <v>0</v>
      </c>
      <c r="H55" s="53">
        <f t="shared" si="7"/>
        <v>0</v>
      </c>
      <c r="I55" s="53">
        <f t="shared" si="7"/>
        <v>0</v>
      </c>
      <c r="J55" s="53">
        <f t="shared" si="7"/>
        <v>0</v>
      </c>
      <c r="K55" s="53">
        <f t="shared" si="7"/>
        <v>0</v>
      </c>
      <c r="L55" s="53">
        <f t="shared" si="7"/>
        <v>1</v>
      </c>
      <c r="M55" s="53">
        <f>SUM(M52:M54)</f>
        <v>106</v>
      </c>
      <c r="N55" s="53">
        <f aca="true" t="shared" si="8" ref="N55:T55">SUM(N52:N54)</f>
        <v>1788</v>
      </c>
      <c r="O55" s="53">
        <f t="shared" si="8"/>
        <v>1</v>
      </c>
      <c r="P55" s="53">
        <f t="shared" si="8"/>
        <v>331</v>
      </c>
      <c r="Q55" s="53">
        <f t="shared" si="8"/>
        <v>5850</v>
      </c>
      <c r="R55" s="53">
        <f t="shared" si="8"/>
        <v>1</v>
      </c>
      <c r="S55" s="53">
        <f t="shared" si="8"/>
        <v>44</v>
      </c>
      <c r="T55" s="53">
        <f t="shared" si="8"/>
        <v>1450</v>
      </c>
      <c r="U55" s="54">
        <f t="shared" si="0"/>
        <v>3</v>
      </c>
      <c r="V55" s="75">
        <f t="shared" si="1"/>
        <v>481</v>
      </c>
      <c r="W55" s="75">
        <f t="shared" si="2"/>
        <v>9088</v>
      </c>
    </row>
    <row r="56" spans="1:23" s="2" customFormat="1" ht="18" customHeight="1">
      <c r="A56" s="1"/>
      <c r="B56" s="71" t="s">
        <v>62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4">
        <v>1</v>
      </c>
      <c r="S56" s="54">
        <v>357</v>
      </c>
      <c r="T56" s="54">
        <v>6723</v>
      </c>
      <c r="U56" s="54">
        <f t="shared" si="0"/>
        <v>1</v>
      </c>
      <c r="V56" s="75">
        <f t="shared" si="1"/>
        <v>357</v>
      </c>
      <c r="W56" s="75">
        <f t="shared" si="2"/>
        <v>6723</v>
      </c>
    </row>
    <row r="57" spans="1:23" s="2" customFormat="1" ht="18" customHeight="1">
      <c r="A57" s="1"/>
      <c r="B57" s="71" t="s">
        <v>64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>
        <v>0</v>
      </c>
      <c r="S57" s="54">
        <v>0</v>
      </c>
      <c r="T57" s="54">
        <v>0</v>
      </c>
      <c r="U57" s="54">
        <f t="shared" si="0"/>
        <v>0</v>
      </c>
      <c r="V57" s="75">
        <f t="shared" si="1"/>
        <v>0</v>
      </c>
      <c r="W57" s="75">
        <v>0</v>
      </c>
    </row>
    <row r="58" spans="1:23" s="46" customFormat="1" ht="33.75" customHeight="1">
      <c r="A58" s="43"/>
      <c r="B58" s="44" t="s">
        <v>47</v>
      </c>
      <c r="C58" s="45">
        <f>C40+C51+C55</f>
        <v>37</v>
      </c>
      <c r="D58" s="45">
        <f aca="true" t="shared" si="9" ref="D58:Q58">D40+D51+D55</f>
        <v>2160</v>
      </c>
      <c r="E58" s="45">
        <f t="shared" si="9"/>
        <v>29417</v>
      </c>
      <c r="F58" s="45">
        <f t="shared" si="9"/>
        <v>6</v>
      </c>
      <c r="G58" s="45">
        <f t="shared" si="9"/>
        <v>284</v>
      </c>
      <c r="H58" s="45">
        <f t="shared" si="9"/>
        <v>5147</v>
      </c>
      <c r="I58" s="45">
        <f t="shared" si="9"/>
        <v>5</v>
      </c>
      <c r="J58" s="45">
        <f t="shared" si="9"/>
        <v>127</v>
      </c>
      <c r="K58" s="45">
        <f t="shared" si="9"/>
        <v>2628</v>
      </c>
      <c r="L58" s="45">
        <f t="shared" si="9"/>
        <v>4</v>
      </c>
      <c r="M58" s="45">
        <f t="shared" si="9"/>
        <v>235</v>
      </c>
      <c r="N58" s="45">
        <f t="shared" si="9"/>
        <v>4152</v>
      </c>
      <c r="O58" s="45">
        <f t="shared" si="9"/>
        <v>44</v>
      </c>
      <c r="P58" s="45">
        <f t="shared" si="9"/>
        <v>3268</v>
      </c>
      <c r="Q58" s="45">
        <f t="shared" si="9"/>
        <v>61391</v>
      </c>
      <c r="R58" s="45">
        <f>R40+R51+R55+R56+R57</f>
        <v>8</v>
      </c>
      <c r="S58" s="45">
        <f>S40+S51+S55+S56+S57</f>
        <v>648</v>
      </c>
      <c r="T58" s="45">
        <f>T40+T51+T55+T56+T57</f>
        <v>13322</v>
      </c>
      <c r="U58" s="72">
        <f t="shared" si="0"/>
        <v>104</v>
      </c>
      <c r="V58" s="75">
        <f t="shared" si="1"/>
        <v>6722</v>
      </c>
      <c r="W58" s="75">
        <f t="shared" si="2"/>
        <v>116057</v>
      </c>
    </row>
    <row r="59" ht="12.75">
      <c r="U59" s="33">
        <f>SUM(U58)</f>
        <v>104</v>
      </c>
    </row>
    <row r="61" ht="12.75">
      <c r="U61" s="33">
        <f>SUM(U58)</f>
        <v>104</v>
      </c>
    </row>
  </sheetData>
  <sheetProtection/>
  <mergeCells count="31">
    <mergeCell ref="E3:E4"/>
    <mergeCell ref="F2:H2"/>
    <mergeCell ref="B2:B4"/>
    <mergeCell ref="A2:A4"/>
    <mergeCell ref="C2:E2"/>
    <mergeCell ref="C3:C4"/>
    <mergeCell ref="D3:D4"/>
    <mergeCell ref="R2:T2"/>
    <mergeCell ref="R3:R4"/>
    <mergeCell ref="S3:S4"/>
    <mergeCell ref="T3:T4"/>
    <mergeCell ref="O2:Q2"/>
    <mergeCell ref="O3:O4"/>
    <mergeCell ref="P3:P4"/>
    <mergeCell ref="Q3:Q4"/>
    <mergeCell ref="A1:W1"/>
    <mergeCell ref="U2:W2"/>
    <mergeCell ref="U3:U4"/>
    <mergeCell ref="V3:V4"/>
    <mergeCell ref="W3:W4"/>
    <mergeCell ref="I2:K2"/>
    <mergeCell ref="K3:K4"/>
    <mergeCell ref="F3:F4"/>
    <mergeCell ref="G3:G4"/>
    <mergeCell ref="H3:H4"/>
    <mergeCell ref="I3:I4"/>
    <mergeCell ref="J3:J4"/>
    <mergeCell ref="L2:N2"/>
    <mergeCell ref="L3:L4"/>
    <mergeCell ref="M3:M4"/>
    <mergeCell ref="N3:N4"/>
  </mergeCells>
  <printOptions horizontalCentered="1"/>
  <pageMargins left="0.1968503937007874" right="0.1968503937007874" top="0.1968503937007874" bottom="0.07874015748031496" header="0.1968503937007874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lallaa</cp:lastModifiedBy>
  <cp:lastPrinted>2014-09-17T12:00:46Z</cp:lastPrinted>
  <dcterms:created xsi:type="dcterms:W3CDTF">1996-10-08T23:32:33Z</dcterms:created>
  <dcterms:modified xsi:type="dcterms:W3CDTF">2014-12-11T07:35:25Z</dcterms:modified>
  <cp:category/>
  <cp:version/>
  <cp:contentType/>
  <cp:contentStatus/>
</cp:coreProperties>
</file>