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16608" windowHeight="9432"/>
  </bookViews>
  <sheets>
    <sheet name="Заг. обл" sheetId="1" r:id="rId1"/>
    <sheet name="інтернати" sheetId="3" r:id="rId2"/>
    <sheet name="м Харків" sheetId="2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3" i="1"/>
  <c r="R61"/>
  <c r="R59"/>
  <c r="D59"/>
  <c r="E59"/>
  <c r="F59"/>
  <c r="G59"/>
  <c r="H59"/>
  <c r="I59"/>
  <c r="J59"/>
  <c r="K59"/>
  <c r="L59"/>
  <c r="M59"/>
  <c r="N59"/>
  <c r="O59"/>
  <c r="P59"/>
  <c r="Q59"/>
  <c r="C59"/>
  <c r="P58"/>
  <c r="O58"/>
  <c r="N58"/>
  <c r="L58"/>
  <c r="K58"/>
  <c r="J58"/>
  <c r="I58"/>
  <c r="H58"/>
  <c r="F58"/>
  <c r="E58"/>
  <c r="D58"/>
  <c r="C58"/>
  <c r="Q58"/>
  <c r="M58"/>
  <c r="G58"/>
  <c r="R58" s="1"/>
  <c r="Q55"/>
  <c r="M55"/>
  <c r="G55"/>
  <c r="R55" s="1"/>
  <c r="G53"/>
  <c r="Q16" i="2"/>
  <c r="M16"/>
  <c r="R16" s="1"/>
  <c r="G16"/>
  <c r="I51" i="1" l="1"/>
  <c r="P38" l="1"/>
  <c r="P31"/>
  <c r="P52" s="1"/>
  <c r="N31"/>
  <c r="O31"/>
  <c r="Q31" s="1"/>
  <c r="H31"/>
  <c r="I31"/>
  <c r="J31"/>
  <c r="K31"/>
  <c r="L31"/>
  <c r="F31"/>
  <c r="E31"/>
  <c r="D31"/>
  <c r="C31"/>
  <c r="O51"/>
  <c r="Q51" s="1"/>
  <c r="N51"/>
  <c r="L51"/>
  <c r="K51"/>
  <c r="J51"/>
  <c r="M51" s="1"/>
  <c r="H51"/>
  <c r="F51"/>
  <c r="E51"/>
  <c r="D51"/>
  <c r="C51"/>
  <c r="O38"/>
  <c r="Q38" s="1"/>
  <c r="N38"/>
  <c r="L38"/>
  <c r="K38"/>
  <c r="J38"/>
  <c r="I38"/>
  <c r="H38"/>
  <c r="H52" s="1"/>
  <c r="F38"/>
  <c r="E38"/>
  <c r="E52" s="1"/>
  <c r="D38"/>
  <c r="C38"/>
  <c r="G38" s="1"/>
  <c r="Q53"/>
  <c r="Q54"/>
  <c r="Q56"/>
  <c r="Q57"/>
  <c r="Q60"/>
  <c r="Q61"/>
  <c r="Q62"/>
  <c r="M53"/>
  <c r="R53" s="1"/>
  <c r="M54"/>
  <c r="M56"/>
  <c r="M57"/>
  <c r="M60"/>
  <c r="M61"/>
  <c r="M62"/>
  <c r="G54"/>
  <c r="G56"/>
  <c r="G57"/>
  <c r="G60"/>
  <c r="G61"/>
  <c r="G62"/>
  <c r="Q17"/>
  <c r="M17"/>
  <c r="G17"/>
  <c r="G15"/>
  <c r="M10"/>
  <c r="Q7"/>
  <c r="Q8"/>
  <c r="Q9"/>
  <c r="Q10"/>
  <c r="Q11"/>
  <c r="Q12"/>
  <c r="Q13"/>
  <c r="Q14"/>
  <c r="Q15"/>
  <c r="Q16"/>
  <c r="Q18"/>
  <c r="Q19"/>
  <c r="Q20"/>
  <c r="Q21"/>
  <c r="Q22"/>
  <c r="Q23"/>
  <c r="Q24"/>
  <c r="Q25"/>
  <c r="Q26"/>
  <c r="Q27"/>
  <c r="Q28"/>
  <c r="Q29"/>
  <c r="Q30"/>
  <c r="Q32"/>
  <c r="Q33"/>
  <c r="Q34"/>
  <c r="Q35"/>
  <c r="Q36"/>
  <c r="Q37"/>
  <c r="Q39"/>
  <c r="Q40"/>
  <c r="Q41"/>
  <c r="Q42"/>
  <c r="Q43"/>
  <c r="Q44"/>
  <c r="Q45"/>
  <c r="Q46"/>
  <c r="Q47"/>
  <c r="Q48"/>
  <c r="Q49"/>
  <c r="Q50"/>
  <c r="Q6"/>
  <c r="M7"/>
  <c r="M8"/>
  <c r="M9"/>
  <c r="M11"/>
  <c r="M12"/>
  <c r="M13"/>
  <c r="M14"/>
  <c r="M15"/>
  <c r="M16"/>
  <c r="M18"/>
  <c r="M19"/>
  <c r="M20"/>
  <c r="M21"/>
  <c r="M22"/>
  <c r="M23"/>
  <c r="M24"/>
  <c r="M25"/>
  <c r="M26"/>
  <c r="M27"/>
  <c r="M28"/>
  <c r="M29"/>
  <c r="M30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6"/>
  <c r="G7"/>
  <c r="G8"/>
  <c r="G9"/>
  <c r="G10"/>
  <c r="G11"/>
  <c r="G12"/>
  <c r="R12" s="1"/>
  <c r="G13"/>
  <c r="G14"/>
  <c r="R14" s="1"/>
  <c r="G16"/>
  <c r="R16" s="1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9"/>
  <c r="G40"/>
  <c r="G41"/>
  <c r="G42"/>
  <c r="G43"/>
  <c r="G44"/>
  <c r="G45"/>
  <c r="G46"/>
  <c r="G47"/>
  <c r="G48"/>
  <c r="G49"/>
  <c r="G50"/>
  <c r="G51"/>
  <c r="G6"/>
  <c r="R6" l="1"/>
  <c r="R15"/>
  <c r="L52"/>
  <c r="J52"/>
  <c r="N52"/>
  <c r="Q52" s="1"/>
  <c r="D52"/>
  <c r="F52"/>
  <c r="K52"/>
  <c r="R9"/>
  <c r="R7"/>
  <c r="R54"/>
  <c r="R56"/>
  <c r="R62"/>
  <c r="R57"/>
  <c r="M31"/>
  <c r="R31" s="1"/>
  <c r="C52"/>
  <c r="I52"/>
  <c r="R50"/>
  <c r="R13"/>
  <c r="R11"/>
  <c r="R8"/>
  <c r="R10"/>
  <c r="O52"/>
  <c r="R30"/>
  <c r="R29"/>
  <c r="R51"/>
  <c r="R38"/>
  <c r="R37"/>
  <c r="R44"/>
  <c r="R28"/>
  <c r="R43"/>
  <c r="R27"/>
  <c r="R42"/>
  <c r="R26"/>
  <c r="R25"/>
  <c r="R24"/>
  <c r="R45"/>
  <c r="R49"/>
  <c r="R46"/>
  <c r="R48"/>
  <c r="R35"/>
  <c r="R41"/>
  <c r="R47"/>
  <c r="R36"/>
  <c r="R23"/>
  <c r="R34"/>
  <c r="R22"/>
  <c r="R33"/>
  <c r="R21"/>
  <c r="R20"/>
  <c r="R40"/>
  <c r="R19"/>
  <c r="R18"/>
  <c r="R32"/>
  <c r="R39"/>
  <c r="R17"/>
  <c r="M52" l="1"/>
  <c r="G52"/>
  <c r="R52" s="1"/>
</calcChain>
</file>

<file path=xl/sharedStrings.xml><?xml version="1.0" encoding="utf-8"?>
<sst xmlns="http://schemas.openxmlformats.org/spreadsheetml/2006/main" count="129" uniqueCount="96">
  <si>
    <t>Балаклійський</t>
  </si>
  <si>
    <t>Барвінківський</t>
  </si>
  <si>
    <t>Близнюківський</t>
  </si>
  <si>
    <t>Богодухівський</t>
  </si>
  <si>
    <t>Борівський</t>
  </si>
  <si>
    <t xml:space="preserve">Валківський </t>
  </si>
  <si>
    <t>Вовчанський</t>
  </si>
  <si>
    <t>Дворічанський</t>
  </si>
  <si>
    <t>Дергачівський</t>
  </si>
  <si>
    <t>Зачепилівський</t>
  </si>
  <si>
    <t>Ізюмський</t>
  </si>
  <si>
    <t>Кегичівський</t>
  </si>
  <si>
    <t>Красноградський</t>
  </si>
  <si>
    <t>Краснокутський</t>
  </si>
  <si>
    <t>Куп’янський</t>
  </si>
  <si>
    <t>Лозівський</t>
  </si>
  <si>
    <t>Нововодолазький</t>
  </si>
  <si>
    <t>Первомайський</t>
  </si>
  <si>
    <t>Печенізький</t>
  </si>
  <si>
    <t>Сахновщинський</t>
  </si>
  <si>
    <t>Харківський</t>
  </si>
  <si>
    <t>Чугуївський</t>
  </si>
  <si>
    <t>Шевченківський</t>
  </si>
  <si>
    <t>по районах області</t>
  </si>
  <si>
    <t>м. Ізюм</t>
  </si>
  <si>
    <t>м. Куп’янськ</t>
  </si>
  <si>
    <t>м. Лозова</t>
  </si>
  <si>
    <t>м. Люботин</t>
  </si>
  <si>
    <t>м. Первомайський</t>
  </si>
  <si>
    <t>м. Чугуїв</t>
  </si>
  <si>
    <t>по містах обл значення</t>
  </si>
  <si>
    <t>Золочівська ОТГ</t>
  </si>
  <si>
    <t>Коломацька ОТГ</t>
  </si>
  <si>
    <t>Мереф’янська ОТГ</t>
  </si>
  <si>
    <t>Роганська ОТГ</t>
  </si>
  <si>
    <t>Старосалтівська ОТГ</t>
  </si>
  <si>
    <t>Чкаловська ОТГ</t>
  </si>
  <si>
    <t>Нововодолазька ОТГ</t>
  </si>
  <si>
    <t>Наталинська ОТГ</t>
  </si>
  <si>
    <t>Малоданилівська ОТГ</t>
  </si>
  <si>
    <t>Малинівська ОТГ</t>
  </si>
  <si>
    <t>Оскільська ОТГ</t>
  </si>
  <si>
    <t>Зачепилівська ОТГ</t>
  </si>
  <si>
    <t>м. Харків</t>
  </si>
  <si>
    <t>по ОТГ області</t>
  </si>
  <si>
    <t>по районах, містах, ОТГ області</t>
  </si>
  <si>
    <t>Державні</t>
  </si>
  <si>
    <t>Приватні</t>
  </si>
  <si>
    <t>разом по області системи МОНУ</t>
  </si>
  <si>
    <t>Заклади інших відомств</t>
  </si>
  <si>
    <t>Великобурлуцький</t>
  </si>
  <si>
    <t>1 кл</t>
  </si>
  <si>
    <t>№З/П</t>
  </si>
  <si>
    <t>2 кл</t>
  </si>
  <si>
    <t>3 кл</t>
  </si>
  <si>
    <t>4 кл</t>
  </si>
  <si>
    <t>Разом      1-4 кл</t>
  </si>
  <si>
    <t>5 кл</t>
  </si>
  <si>
    <t>6 кл</t>
  </si>
  <si>
    <t>7 кл</t>
  </si>
  <si>
    <t>8 кл</t>
  </si>
  <si>
    <t>9 кл</t>
  </si>
  <si>
    <t>Разом      5-9 кл</t>
  </si>
  <si>
    <t>Разом     10-12 кл</t>
  </si>
  <si>
    <t>10 кл</t>
  </si>
  <si>
    <t>11 кл</t>
  </si>
  <si>
    <t>12 кл</t>
  </si>
  <si>
    <t>Усього</t>
  </si>
  <si>
    <t>Кількість учнів за класами на початок 2018/2019 навчального року. Станом на 05.09.2018 року</t>
  </si>
  <si>
    <t>Зміївський</t>
  </si>
  <si>
    <t>Дзержинський</t>
  </si>
  <si>
    <t>Жовтневий</t>
  </si>
  <si>
    <t>Київський</t>
  </si>
  <si>
    <t>Комінтернівський</t>
  </si>
  <si>
    <t>Ленінський</t>
  </si>
  <si>
    <t>Московський</t>
  </si>
  <si>
    <t>Орджонікідзевський</t>
  </si>
  <si>
    <t>Фрунзенський</t>
  </si>
  <si>
    <t>Червонозаводський</t>
  </si>
  <si>
    <t>НРЦ</t>
  </si>
  <si>
    <t>Разом обласні</t>
  </si>
  <si>
    <t>Спеціалізовані</t>
  </si>
  <si>
    <t>Санаторні</t>
  </si>
  <si>
    <t>Спеціальні</t>
  </si>
  <si>
    <t>Інтернати</t>
  </si>
  <si>
    <t>Дергачівська ш-і</t>
  </si>
  <si>
    <t>Державні МОНУ</t>
  </si>
  <si>
    <t>ЗШ-І №14 м Харків</t>
  </si>
  <si>
    <t>Державні (інші від.)</t>
  </si>
  <si>
    <t>Кількість учнів інтернатних закладів освіти за класами на початок 2018/2019 навчального року. Станом на 05.09.2018 року</t>
  </si>
  <si>
    <t>міськво (3_ ЗО)</t>
  </si>
  <si>
    <t>Інтернати обл</t>
  </si>
  <si>
    <t>Інтернат № 14</t>
  </si>
  <si>
    <t>Вечірні</t>
  </si>
  <si>
    <t xml:space="preserve">разом </t>
  </si>
  <si>
    <t>разом без ВШ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</si>
</sst>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/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/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/>
    <xf numFmtId="0" fontId="1" fillId="0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8" xfId="0" applyFont="1" applyBorder="1"/>
    <xf numFmtId="0" fontId="10" fillId="2" borderId="1" xfId="0" applyFont="1" applyFill="1" applyBorder="1"/>
    <xf numFmtId="0" fontId="10" fillId="2" borderId="2" xfId="0" applyFont="1" applyFill="1" applyBorder="1"/>
    <xf numFmtId="0" fontId="2" fillId="2" borderId="2" xfId="0" applyFont="1" applyFill="1" applyBorder="1"/>
    <xf numFmtId="0" fontId="10" fillId="2" borderId="3" xfId="0" applyFont="1" applyFill="1" applyBorder="1"/>
    <xf numFmtId="0" fontId="2" fillId="2" borderId="3" xfId="0" applyFont="1" applyFill="1" applyBorder="1"/>
    <xf numFmtId="0" fontId="11" fillId="0" borderId="5" xfId="0" applyFont="1" applyBorder="1"/>
    <xf numFmtId="0" fontId="12" fillId="2" borderId="5" xfId="0" applyFont="1" applyFill="1" applyBorder="1"/>
    <xf numFmtId="0" fontId="11" fillId="2" borderId="5" xfId="0" applyFont="1" applyFill="1" applyBorder="1"/>
    <xf numFmtId="0" fontId="11" fillId="0" borderId="6" xfId="0" applyFont="1" applyBorder="1"/>
    <xf numFmtId="0" fontId="13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0" borderId="0" xfId="0" applyFont="1" applyFill="1" applyBorder="1"/>
    <xf numFmtId="0" fontId="10" fillId="0" borderId="0" xfId="0" applyFont="1" applyFill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3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/>
    </xf>
    <xf numFmtId="0" fontId="2" fillId="0" borderId="5" xfId="0" applyFont="1" applyBorder="1"/>
    <xf numFmtId="0" fontId="10" fillId="2" borderId="5" xfId="0" applyFont="1" applyFill="1" applyBorder="1"/>
    <xf numFmtId="0" fontId="2" fillId="2" borderId="5" xfId="0" applyFont="1" applyFill="1" applyBorder="1"/>
    <xf numFmtId="0" fontId="2" fillId="0" borderId="6" xfId="0" applyFont="1" applyBorder="1"/>
    <xf numFmtId="0" fontId="0" fillId="0" borderId="0" xfId="0" applyBorder="1"/>
    <xf numFmtId="0" fontId="2" fillId="0" borderId="0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/>
    </xf>
    <xf numFmtId="0" fontId="11" fillId="0" borderId="3" xfId="0" applyFont="1" applyFill="1" applyBorder="1" applyAlignment="1">
      <alignment vertical="center" wrapText="1"/>
    </xf>
    <xf numFmtId="0" fontId="11" fillId="0" borderId="3" xfId="0" applyFont="1" applyBorder="1"/>
    <xf numFmtId="0" fontId="2" fillId="0" borderId="13" xfId="0" applyFont="1" applyBorder="1"/>
    <xf numFmtId="0" fontId="11" fillId="0" borderId="10" xfId="0" applyFont="1" applyBorder="1"/>
    <xf numFmtId="0" fontId="2" fillId="2" borderId="14" xfId="0" applyFont="1" applyFill="1" applyBorder="1"/>
    <xf numFmtId="0" fontId="16" fillId="0" borderId="10" xfId="0" applyFont="1" applyFill="1" applyBorder="1"/>
    <xf numFmtId="0" fontId="17" fillId="0" borderId="12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0" fillId="2" borderId="13" xfId="0" applyFont="1" applyFill="1" applyBorder="1"/>
    <xf numFmtId="0" fontId="2" fillId="2" borderId="13" xfId="0" applyFont="1" applyFill="1" applyBorder="1"/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6" fillId="0" borderId="2" xfId="0" applyFont="1" applyFill="1" applyBorder="1"/>
    <xf numFmtId="0" fontId="11" fillId="0" borderId="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8"/>
  <sheetViews>
    <sheetView tabSelected="1" workbookViewId="0">
      <pane ySplit="1812" topLeftCell="A44" activePane="bottomLeft"/>
      <selection activeCell="Q61" sqref="Q61"/>
      <selection pane="bottomLeft" activeCell="S47" sqref="S47"/>
    </sheetView>
  </sheetViews>
  <sheetFormatPr defaultRowHeight="14.4"/>
  <cols>
    <col min="1" max="1" width="3.88671875" customWidth="1"/>
    <col min="2" max="2" width="19.88671875" customWidth="1"/>
    <col min="3" max="3" width="5.77734375" customWidth="1"/>
    <col min="4" max="4" width="6.109375" customWidth="1"/>
    <col min="5" max="6" width="5.77734375" customWidth="1"/>
    <col min="7" max="7" width="7.44140625" customWidth="1"/>
    <col min="8" max="8" width="6.44140625" customWidth="1"/>
    <col min="9" max="9" width="6.77734375" customWidth="1"/>
    <col min="10" max="10" width="6.88671875" customWidth="1"/>
    <col min="11" max="11" width="7" customWidth="1"/>
    <col min="12" max="12" width="6.5546875" customWidth="1"/>
    <col min="13" max="13" width="8" customWidth="1"/>
    <col min="14" max="14" width="6.33203125" customWidth="1"/>
    <col min="15" max="15" width="6.109375" customWidth="1"/>
    <col min="16" max="16" width="5.44140625" customWidth="1"/>
    <col min="17" max="17" width="8" customWidth="1"/>
  </cols>
  <sheetData>
    <row r="2" spans="1:18">
      <c r="A2" s="39" t="s">
        <v>68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 ht="14.4" customHeight="1">
      <c r="A4" s="38" t="s">
        <v>52</v>
      </c>
      <c r="B4" s="35"/>
      <c r="C4" s="35" t="s">
        <v>51</v>
      </c>
      <c r="D4" s="35" t="s">
        <v>53</v>
      </c>
      <c r="E4" s="35" t="s">
        <v>54</v>
      </c>
      <c r="F4" s="35" t="s">
        <v>55</v>
      </c>
      <c r="G4" s="43" t="s">
        <v>56</v>
      </c>
      <c r="H4" s="35" t="s">
        <v>57</v>
      </c>
      <c r="I4" s="35" t="s">
        <v>58</v>
      </c>
      <c r="J4" s="35" t="s">
        <v>59</v>
      </c>
      <c r="K4" s="35" t="s">
        <v>60</v>
      </c>
      <c r="L4" s="35" t="s">
        <v>61</v>
      </c>
      <c r="M4" s="42" t="s">
        <v>62</v>
      </c>
      <c r="N4" s="35" t="s">
        <v>64</v>
      </c>
      <c r="O4" s="35" t="s">
        <v>65</v>
      </c>
      <c r="P4" s="35" t="s">
        <v>66</v>
      </c>
      <c r="Q4" s="42" t="s">
        <v>63</v>
      </c>
      <c r="R4" s="44" t="s">
        <v>67</v>
      </c>
    </row>
    <row r="5" spans="1:18">
      <c r="A5" s="38"/>
      <c r="B5" s="35"/>
      <c r="C5" s="35"/>
      <c r="D5" s="35"/>
      <c r="E5" s="35"/>
      <c r="F5" s="35"/>
      <c r="G5" s="43"/>
      <c r="H5" s="35"/>
      <c r="I5" s="35"/>
      <c r="J5" s="35"/>
      <c r="K5" s="35"/>
      <c r="L5" s="35"/>
      <c r="M5" s="42"/>
      <c r="N5" s="35"/>
      <c r="O5" s="35"/>
      <c r="P5" s="35"/>
      <c r="Q5" s="42"/>
      <c r="R5" s="44"/>
    </row>
    <row r="6" spans="1:18">
      <c r="A6" s="1">
        <v>1</v>
      </c>
      <c r="B6" s="2" t="s">
        <v>0</v>
      </c>
      <c r="C6" s="6">
        <v>737</v>
      </c>
      <c r="D6" s="6">
        <v>720</v>
      </c>
      <c r="E6" s="6">
        <v>743</v>
      </c>
      <c r="F6" s="6">
        <v>707</v>
      </c>
      <c r="G6" s="17">
        <f>C6+D6+E6+F6</f>
        <v>2907</v>
      </c>
      <c r="H6" s="6">
        <v>697</v>
      </c>
      <c r="I6" s="6">
        <v>667</v>
      </c>
      <c r="J6" s="6">
        <v>589</v>
      </c>
      <c r="K6" s="6">
        <v>594</v>
      </c>
      <c r="L6" s="6">
        <v>558</v>
      </c>
      <c r="M6" s="7">
        <f>H6+I6+J6+K6+L6</f>
        <v>3105</v>
      </c>
      <c r="N6" s="6">
        <v>411</v>
      </c>
      <c r="O6" s="6">
        <v>399</v>
      </c>
      <c r="P6" s="6"/>
      <c r="Q6" s="7">
        <f>N6+O6+P6</f>
        <v>810</v>
      </c>
      <c r="R6" s="6">
        <f>G6+M6+Q6</f>
        <v>6822</v>
      </c>
    </row>
    <row r="7" spans="1:18">
      <c r="A7" s="1">
        <v>2</v>
      </c>
      <c r="B7" s="2" t="s">
        <v>1</v>
      </c>
      <c r="C7" s="6">
        <v>211</v>
      </c>
      <c r="D7" s="6">
        <v>213</v>
      </c>
      <c r="E7" s="6">
        <v>240</v>
      </c>
      <c r="F7" s="6">
        <v>222</v>
      </c>
      <c r="G7" s="17">
        <f t="shared" ref="G7:G62" si="0">C7+D7+E7+F7</f>
        <v>886</v>
      </c>
      <c r="H7" s="6">
        <v>217</v>
      </c>
      <c r="I7" s="6">
        <v>190</v>
      </c>
      <c r="J7" s="6">
        <v>203</v>
      </c>
      <c r="K7" s="6">
        <v>196</v>
      </c>
      <c r="L7" s="6">
        <v>190</v>
      </c>
      <c r="M7" s="7">
        <f t="shared" ref="M7:M62" si="1">H7+I7+J7+K7+L7</f>
        <v>996</v>
      </c>
      <c r="N7" s="6">
        <v>96</v>
      </c>
      <c r="O7" s="6">
        <v>90</v>
      </c>
      <c r="P7" s="6"/>
      <c r="Q7" s="7">
        <f t="shared" ref="Q7:Q62" si="2">N7+O7+P7</f>
        <v>186</v>
      </c>
      <c r="R7" s="6">
        <f t="shared" ref="R7:R62" si="3">G7+M7+Q7</f>
        <v>2068</v>
      </c>
    </row>
    <row r="8" spans="1:18">
      <c r="A8" s="1">
        <v>3</v>
      </c>
      <c r="B8" s="2" t="s">
        <v>2</v>
      </c>
      <c r="C8" s="6">
        <v>189</v>
      </c>
      <c r="D8" s="6">
        <v>169</v>
      </c>
      <c r="E8" s="6">
        <v>199</v>
      </c>
      <c r="F8" s="6">
        <v>161</v>
      </c>
      <c r="G8" s="17">
        <f t="shared" si="0"/>
        <v>718</v>
      </c>
      <c r="H8" s="6">
        <v>158</v>
      </c>
      <c r="I8" s="6">
        <v>198</v>
      </c>
      <c r="J8" s="6">
        <v>167</v>
      </c>
      <c r="K8" s="6">
        <v>139</v>
      </c>
      <c r="L8" s="6">
        <v>165</v>
      </c>
      <c r="M8" s="7">
        <f t="shared" si="1"/>
        <v>827</v>
      </c>
      <c r="N8" s="6">
        <v>95</v>
      </c>
      <c r="O8" s="6">
        <v>91</v>
      </c>
      <c r="P8" s="6"/>
      <c r="Q8" s="7">
        <f t="shared" si="2"/>
        <v>186</v>
      </c>
      <c r="R8" s="6">
        <f t="shared" si="3"/>
        <v>1731</v>
      </c>
    </row>
    <row r="9" spans="1:18">
      <c r="A9" s="1">
        <v>4</v>
      </c>
      <c r="B9" s="2" t="s">
        <v>3</v>
      </c>
      <c r="C9" s="6">
        <v>333</v>
      </c>
      <c r="D9" s="6">
        <v>355</v>
      </c>
      <c r="E9" s="6">
        <v>363</v>
      </c>
      <c r="F9" s="6">
        <v>355</v>
      </c>
      <c r="G9" s="17">
        <f t="shared" si="0"/>
        <v>1406</v>
      </c>
      <c r="H9" s="6">
        <v>375</v>
      </c>
      <c r="I9" s="6">
        <v>294</v>
      </c>
      <c r="J9" s="6">
        <v>304</v>
      </c>
      <c r="K9" s="6">
        <v>275</v>
      </c>
      <c r="L9" s="6">
        <v>298</v>
      </c>
      <c r="M9" s="7">
        <f t="shared" si="1"/>
        <v>1546</v>
      </c>
      <c r="N9" s="6">
        <v>135</v>
      </c>
      <c r="O9" s="6">
        <v>146</v>
      </c>
      <c r="P9" s="6"/>
      <c r="Q9" s="7">
        <f t="shared" si="2"/>
        <v>281</v>
      </c>
      <c r="R9" s="6">
        <f t="shared" si="3"/>
        <v>3233</v>
      </c>
    </row>
    <row r="10" spans="1:18">
      <c r="A10" s="1">
        <v>5</v>
      </c>
      <c r="B10" s="2" t="s">
        <v>4</v>
      </c>
      <c r="C10" s="6">
        <v>132</v>
      </c>
      <c r="D10" s="6">
        <v>146</v>
      </c>
      <c r="E10" s="6">
        <v>153</v>
      </c>
      <c r="F10" s="6">
        <v>153</v>
      </c>
      <c r="G10" s="17">
        <f t="shared" si="0"/>
        <v>584</v>
      </c>
      <c r="H10" s="6">
        <v>165</v>
      </c>
      <c r="I10" s="6">
        <v>138</v>
      </c>
      <c r="J10" s="6">
        <v>153</v>
      </c>
      <c r="K10" s="6">
        <v>133</v>
      </c>
      <c r="L10" s="6">
        <v>142</v>
      </c>
      <c r="M10" s="7">
        <f t="shared" si="1"/>
        <v>731</v>
      </c>
      <c r="N10" s="6">
        <v>96</v>
      </c>
      <c r="O10" s="6">
        <v>85</v>
      </c>
      <c r="P10" s="6"/>
      <c r="Q10" s="7">
        <f t="shared" si="2"/>
        <v>181</v>
      </c>
      <c r="R10" s="6">
        <f t="shared" si="3"/>
        <v>1496</v>
      </c>
    </row>
    <row r="11" spans="1:18">
      <c r="A11" s="1">
        <v>6</v>
      </c>
      <c r="B11" s="2" t="s">
        <v>5</v>
      </c>
      <c r="C11" s="6">
        <v>260</v>
      </c>
      <c r="D11" s="6">
        <v>291</v>
      </c>
      <c r="E11" s="6">
        <v>308</v>
      </c>
      <c r="F11" s="6">
        <v>291</v>
      </c>
      <c r="G11" s="17">
        <f t="shared" si="0"/>
        <v>1150</v>
      </c>
      <c r="H11" s="6">
        <v>311</v>
      </c>
      <c r="I11" s="6">
        <v>262</v>
      </c>
      <c r="J11" s="6">
        <v>256</v>
      </c>
      <c r="K11" s="6">
        <v>266</v>
      </c>
      <c r="L11" s="6">
        <v>247</v>
      </c>
      <c r="M11" s="7">
        <f t="shared" si="1"/>
        <v>1342</v>
      </c>
      <c r="N11" s="6">
        <v>180</v>
      </c>
      <c r="O11" s="6">
        <v>130</v>
      </c>
      <c r="P11" s="6"/>
      <c r="Q11" s="7">
        <f t="shared" si="2"/>
        <v>310</v>
      </c>
      <c r="R11" s="6">
        <f t="shared" si="3"/>
        <v>2802</v>
      </c>
    </row>
    <row r="12" spans="1:18" ht="13.8" customHeight="1">
      <c r="A12" s="1">
        <v>7</v>
      </c>
      <c r="B12" s="2" t="s">
        <v>50</v>
      </c>
      <c r="C12" s="6">
        <v>197</v>
      </c>
      <c r="D12" s="6">
        <v>209</v>
      </c>
      <c r="E12" s="6">
        <v>211</v>
      </c>
      <c r="F12" s="6">
        <v>176</v>
      </c>
      <c r="G12" s="17">
        <f t="shared" si="0"/>
        <v>793</v>
      </c>
      <c r="H12" s="6">
        <v>161</v>
      </c>
      <c r="I12" s="6">
        <v>190</v>
      </c>
      <c r="J12" s="6">
        <v>146</v>
      </c>
      <c r="K12" s="6">
        <v>176</v>
      </c>
      <c r="L12" s="6">
        <v>176</v>
      </c>
      <c r="M12" s="7">
        <f t="shared" si="1"/>
        <v>849</v>
      </c>
      <c r="N12" s="6">
        <v>137</v>
      </c>
      <c r="O12" s="6">
        <v>112</v>
      </c>
      <c r="P12" s="6"/>
      <c r="Q12" s="7">
        <f t="shared" si="2"/>
        <v>249</v>
      </c>
      <c r="R12" s="6">
        <f t="shared" si="3"/>
        <v>1891</v>
      </c>
    </row>
    <row r="13" spans="1:18">
      <c r="A13" s="1">
        <v>8</v>
      </c>
      <c r="B13" s="2" t="s">
        <v>6</v>
      </c>
      <c r="C13" s="6">
        <v>355</v>
      </c>
      <c r="D13" s="6">
        <v>364</v>
      </c>
      <c r="E13" s="6">
        <v>328</v>
      </c>
      <c r="F13" s="6">
        <v>326</v>
      </c>
      <c r="G13" s="17">
        <f t="shared" si="0"/>
        <v>1373</v>
      </c>
      <c r="H13" s="6">
        <v>344</v>
      </c>
      <c r="I13" s="6">
        <v>344</v>
      </c>
      <c r="J13" s="6">
        <v>320</v>
      </c>
      <c r="K13" s="6">
        <v>255</v>
      </c>
      <c r="L13" s="6">
        <v>281</v>
      </c>
      <c r="M13" s="7">
        <f t="shared" si="1"/>
        <v>1544</v>
      </c>
      <c r="N13" s="6">
        <v>183</v>
      </c>
      <c r="O13" s="6">
        <v>128</v>
      </c>
      <c r="P13" s="6">
        <v>1</v>
      </c>
      <c r="Q13" s="7">
        <f t="shared" si="2"/>
        <v>312</v>
      </c>
      <c r="R13" s="6">
        <f t="shared" si="3"/>
        <v>3229</v>
      </c>
    </row>
    <row r="14" spans="1:18">
      <c r="A14" s="1">
        <v>9</v>
      </c>
      <c r="B14" s="2" t="s">
        <v>7</v>
      </c>
      <c r="C14" s="6">
        <v>150</v>
      </c>
      <c r="D14" s="6">
        <v>167</v>
      </c>
      <c r="E14" s="6">
        <v>158</v>
      </c>
      <c r="F14" s="6">
        <v>165</v>
      </c>
      <c r="G14" s="17">
        <f t="shared" si="0"/>
        <v>640</v>
      </c>
      <c r="H14" s="6">
        <v>129</v>
      </c>
      <c r="I14" s="6">
        <v>155</v>
      </c>
      <c r="J14" s="6">
        <v>136</v>
      </c>
      <c r="K14" s="6">
        <v>121</v>
      </c>
      <c r="L14" s="6">
        <v>151</v>
      </c>
      <c r="M14" s="7">
        <f t="shared" si="1"/>
        <v>692</v>
      </c>
      <c r="N14" s="6">
        <v>64</v>
      </c>
      <c r="O14" s="6">
        <v>83</v>
      </c>
      <c r="P14" s="6"/>
      <c r="Q14" s="7">
        <f t="shared" si="2"/>
        <v>147</v>
      </c>
      <c r="R14" s="6">
        <f t="shared" si="3"/>
        <v>1479</v>
      </c>
    </row>
    <row r="15" spans="1:18">
      <c r="A15" s="1">
        <v>10</v>
      </c>
      <c r="B15" s="2" t="s">
        <v>8</v>
      </c>
      <c r="C15" s="6">
        <v>977</v>
      </c>
      <c r="D15" s="6">
        <v>826</v>
      </c>
      <c r="E15" s="6">
        <v>888</v>
      </c>
      <c r="F15" s="6">
        <v>876</v>
      </c>
      <c r="G15" s="17">
        <f t="shared" si="0"/>
        <v>3567</v>
      </c>
      <c r="H15" s="6">
        <v>869</v>
      </c>
      <c r="I15" s="6">
        <v>717</v>
      </c>
      <c r="J15" s="6">
        <v>750</v>
      </c>
      <c r="K15" s="6">
        <v>696</v>
      </c>
      <c r="L15" s="6">
        <v>649</v>
      </c>
      <c r="M15" s="7">
        <f t="shared" si="1"/>
        <v>3681</v>
      </c>
      <c r="N15" s="6">
        <v>343</v>
      </c>
      <c r="O15" s="6">
        <v>308</v>
      </c>
      <c r="P15" s="6"/>
      <c r="Q15" s="7">
        <f t="shared" si="2"/>
        <v>651</v>
      </c>
      <c r="R15" s="6">
        <f t="shared" si="3"/>
        <v>7899</v>
      </c>
    </row>
    <row r="16" spans="1:18">
      <c r="A16" s="1">
        <v>11</v>
      </c>
      <c r="B16" s="2" t="s">
        <v>9</v>
      </c>
      <c r="C16" s="16">
        <v>43</v>
      </c>
      <c r="D16" s="6">
        <v>37</v>
      </c>
      <c r="E16" s="6">
        <v>51</v>
      </c>
      <c r="F16" s="6">
        <v>47</v>
      </c>
      <c r="G16" s="17">
        <f t="shared" si="0"/>
        <v>178</v>
      </c>
      <c r="H16" s="6">
        <v>42</v>
      </c>
      <c r="I16" s="6">
        <v>36</v>
      </c>
      <c r="J16" s="6">
        <v>39</v>
      </c>
      <c r="K16" s="6">
        <v>48</v>
      </c>
      <c r="L16" s="6">
        <v>42</v>
      </c>
      <c r="M16" s="7">
        <f t="shared" si="1"/>
        <v>207</v>
      </c>
      <c r="N16" s="6">
        <v>27</v>
      </c>
      <c r="O16" s="6">
        <v>23</v>
      </c>
      <c r="P16" s="6"/>
      <c r="Q16" s="7">
        <f t="shared" si="2"/>
        <v>50</v>
      </c>
      <c r="R16" s="6">
        <f t="shared" si="3"/>
        <v>435</v>
      </c>
    </row>
    <row r="17" spans="1:18">
      <c r="A17" s="1">
        <v>12</v>
      </c>
      <c r="B17" s="2" t="s">
        <v>69</v>
      </c>
      <c r="C17" s="16">
        <v>716</v>
      </c>
      <c r="D17" s="6">
        <v>682</v>
      </c>
      <c r="E17" s="6">
        <v>710</v>
      </c>
      <c r="F17" s="6">
        <v>691</v>
      </c>
      <c r="G17" s="17">
        <f t="shared" si="0"/>
        <v>2799</v>
      </c>
      <c r="H17" s="6">
        <v>646</v>
      </c>
      <c r="I17" s="6">
        <v>649</v>
      </c>
      <c r="J17" s="6">
        <v>643</v>
      </c>
      <c r="K17" s="6">
        <v>557</v>
      </c>
      <c r="L17" s="6">
        <v>573</v>
      </c>
      <c r="M17" s="7">
        <f t="shared" si="1"/>
        <v>3068</v>
      </c>
      <c r="N17" s="6">
        <v>331</v>
      </c>
      <c r="O17" s="6">
        <v>300</v>
      </c>
      <c r="P17" s="6"/>
      <c r="Q17" s="7">
        <f t="shared" si="2"/>
        <v>631</v>
      </c>
      <c r="R17" s="6">
        <f t="shared" si="3"/>
        <v>6498</v>
      </c>
    </row>
    <row r="18" spans="1:18">
      <c r="A18" s="1">
        <v>13</v>
      </c>
      <c r="B18" s="2" t="s">
        <v>10</v>
      </c>
      <c r="C18" s="16">
        <v>85</v>
      </c>
      <c r="D18" s="6">
        <v>115</v>
      </c>
      <c r="E18" s="6">
        <v>118</v>
      </c>
      <c r="F18" s="6">
        <v>94</v>
      </c>
      <c r="G18" s="17">
        <f t="shared" si="0"/>
        <v>412</v>
      </c>
      <c r="H18" s="6">
        <v>106</v>
      </c>
      <c r="I18" s="6">
        <v>99</v>
      </c>
      <c r="J18" s="6">
        <v>103</v>
      </c>
      <c r="K18" s="6">
        <v>81</v>
      </c>
      <c r="L18" s="6">
        <v>90</v>
      </c>
      <c r="M18" s="7">
        <f t="shared" si="1"/>
        <v>479</v>
      </c>
      <c r="N18" s="6">
        <v>60</v>
      </c>
      <c r="O18" s="6">
        <v>72</v>
      </c>
      <c r="P18" s="6"/>
      <c r="Q18" s="7">
        <f t="shared" si="2"/>
        <v>132</v>
      </c>
      <c r="R18" s="6">
        <f t="shared" si="3"/>
        <v>1023</v>
      </c>
    </row>
    <row r="19" spans="1:18">
      <c r="A19" s="1">
        <v>14</v>
      </c>
      <c r="B19" s="2" t="s">
        <v>11</v>
      </c>
      <c r="C19" s="6">
        <v>224</v>
      </c>
      <c r="D19" s="6">
        <v>193</v>
      </c>
      <c r="E19" s="6">
        <v>205</v>
      </c>
      <c r="F19" s="6">
        <v>212</v>
      </c>
      <c r="G19" s="17">
        <f t="shared" si="0"/>
        <v>834</v>
      </c>
      <c r="H19" s="6">
        <v>235</v>
      </c>
      <c r="I19" s="6">
        <v>177</v>
      </c>
      <c r="J19" s="6">
        <v>194</v>
      </c>
      <c r="K19" s="6">
        <v>188</v>
      </c>
      <c r="L19" s="6">
        <v>208</v>
      </c>
      <c r="M19" s="7">
        <f t="shared" si="1"/>
        <v>1002</v>
      </c>
      <c r="N19" s="6">
        <v>110</v>
      </c>
      <c r="O19" s="6">
        <v>55</v>
      </c>
      <c r="P19" s="6"/>
      <c r="Q19" s="7">
        <f t="shared" si="2"/>
        <v>165</v>
      </c>
      <c r="R19" s="6">
        <f t="shared" si="3"/>
        <v>2001</v>
      </c>
    </row>
    <row r="20" spans="1:18">
      <c r="A20" s="1">
        <v>15</v>
      </c>
      <c r="B20" s="2" t="s">
        <v>12</v>
      </c>
      <c r="C20" s="6">
        <v>394</v>
      </c>
      <c r="D20" s="6">
        <v>380</v>
      </c>
      <c r="E20" s="6">
        <v>397</v>
      </c>
      <c r="F20" s="6">
        <v>371</v>
      </c>
      <c r="G20" s="17">
        <f t="shared" si="0"/>
        <v>1542</v>
      </c>
      <c r="H20" s="6">
        <v>354</v>
      </c>
      <c r="I20" s="6">
        <v>341</v>
      </c>
      <c r="J20" s="6">
        <v>335</v>
      </c>
      <c r="K20" s="6">
        <v>328</v>
      </c>
      <c r="L20" s="6">
        <v>335</v>
      </c>
      <c r="M20" s="7">
        <f t="shared" si="1"/>
        <v>1693</v>
      </c>
      <c r="N20" s="6">
        <v>175</v>
      </c>
      <c r="O20" s="6">
        <v>117</v>
      </c>
      <c r="P20" s="6"/>
      <c r="Q20" s="7">
        <f t="shared" si="2"/>
        <v>292</v>
      </c>
      <c r="R20" s="6">
        <f t="shared" si="3"/>
        <v>3527</v>
      </c>
    </row>
    <row r="21" spans="1:18">
      <c r="A21" s="1">
        <v>16</v>
      </c>
      <c r="B21" s="2" t="s">
        <v>13</v>
      </c>
      <c r="C21" s="6">
        <v>258</v>
      </c>
      <c r="D21" s="6">
        <v>253</v>
      </c>
      <c r="E21" s="6">
        <v>229</v>
      </c>
      <c r="F21" s="6">
        <v>268</v>
      </c>
      <c r="G21" s="17">
        <f t="shared" si="0"/>
        <v>1008</v>
      </c>
      <c r="H21" s="6">
        <v>265</v>
      </c>
      <c r="I21" s="6">
        <v>232</v>
      </c>
      <c r="J21" s="6">
        <v>255</v>
      </c>
      <c r="K21" s="6">
        <v>197</v>
      </c>
      <c r="L21" s="6">
        <v>226</v>
      </c>
      <c r="M21" s="7">
        <f t="shared" si="1"/>
        <v>1175</v>
      </c>
      <c r="N21" s="6">
        <v>126</v>
      </c>
      <c r="O21" s="6">
        <v>130</v>
      </c>
      <c r="P21" s="6"/>
      <c r="Q21" s="7">
        <f t="shared" si="2"/>
        <v>256</v>
      </c>
      <c r="R21" s="6">
        <f t="shared" si="3"/>
        <v>2439</v>
      </c>
    </row>
    <row r="22" spans="1:18">
      <c r="A22" s="1">
        <v>17</v>
      </c>
      <c r="B22" s="2" t="s">
        <v>14</v>
      </c>
      <c r="C22" s="6">
        <v>188</v>
      </c>
      <c r="D22" s="6">
        <v>177</v>
      </c>
      <c r="E22" s="6">
        <v>180</v>
      </c>
      <c r="F22" s="6">
        <v>190</v>
      </c>
      <c r="G22" s="17">
        <f t="shared" si="0"/>
        <v>735</v>
      </c>
      <c r="H22" s="6">
        <v>183</v>
      </c>
      <c r="I22" s="6">
        <v>191</v>
      </c>
      <c r="J22" s="6">
        <v>197</v>
      </c>
      <c r="K22" s="6">
        <v>169</v>
      </c>
      <c r="L22" s="6">
        <v>140</v>
      </c>
      <c r="M22" s="7">
        <f t="shared" si="1"/>
        <v>880</v>
      </c>
      <c r="N22" s="6">
        <v>81</v>
      </c>
      <c r="O22" s="6">
        <v>70</v>
      </c>
      <c r="P22" s="6"/>
      <c r="Q22" s="7">
        <f t="shared" si="2"/>
        <v>151</v>
      </c>
      <c r="R22" s="6">
        <f t="shared" si="3"/>
        <v>1766</v>
      </c>
    </row>
    <row r="23" spans="1:18">
      <c r="A23" s="1">
        <v>18</v>
      </c>
      <c r="B23" s="2" t="s">
        <v>15</v>
      </c>
      <c r="C23" s="6">
        <v>243</v>
      </c>
      <c r="D23" s="6">
        <v>241</v>
      </c>
      <c r="E23" s="6">
        <v>248</v>
      </c>
      <c r="F23" s="6">
        <v>235</v>
      </c>
      <c r="G23" s="17">
        <f t="shared" si="0"/>
        <v>967</v>
      </c>
      <c r="H23" s="6">
        <v>234</v>
      </c>
      <c r="I23" s="6">
        <v>211</v>
      </c>
      <c r="J23" s="6">
        <v>192</v>
      </c>
      <c r="K23" s="6">
        <v>201</v>
      </c>
      <c r="L23" s="6">
        <v>198</v>
      </c>
      <c r="M23" s="7">
        <f t="shared" si="1"/>
        <v>1036</v>
      </c>
      <c r="N23" s="6">
        <v>114</v>
      </c>
      <c r="O23" s="6">
        <v>91</v>
      </c>
      <c r="P23" s="6"/>
      <c r="Q23" s="7">
        <f t="shared" si="2"/>
        <v>205</v>
      </c>
      <c r="R23" s="6">
        <f t="shared" si="3"/>
        <v>2208</v>
      </c>
    </row>
    <row r="24" spans="1:18">
      <c r="A24" s="1">
        <v>19</v>
      </c>
      <c r="B24" s="2" t="s">
        <v>16</v>
      </c>
      <c r="C24" s="6">
        <v>159</v>
      </c>
      <c r="D24" s="6">
        <v>138</v>
      </c>
      <c r="E24" s="6">
        <v>145</v>
      </c>
      <c r="F24" s="6">
        <v>148</v>
      </c>
      <c r="G24" s="17">
        <f t="shared" si="0"/>
        <v>590</v>
      </c>
      <c r="H24" s="6">
        <v>150</v>
      </c>
      <c r="I24" s="6">
        <v>138</v>
      </c>
      <c r="J24" s="6">
        <v>114</v>
      </c>
      <c r="K24" s="6">
        <v>130</v>
      </c>
      <c r="L24" s="6">
        <v>111</v>
      </c>
      <c r="M24" s="7">
        <f t="shared" si="1"/>
        <v>643</v>
      </c>
      <c r="N24" s="6">
        <v>58</v>
      </c>
      <c r="O24" s="6">
        <v>55</v>
      </c>
      <c r="P24" s="6"/>
      <c r="Q24" s="7">
        <f t="shared" si="2"/>
        <v>113</v>
      </c>
      <c r="R24" s="6">
        <f t="shared" si="3"/>
        <v>1346</v>
      </c>
    </row>
    <row r="25" spans="1:18">
      <c r="A25" s="1">
        <v>20</v>
      </c>
      <c r="B25" s="2" t="s">
        <v>17</v>
      </c>
      <c r="C25" s="6">
        <v>124</v>
      </c>
      <c r="D25" s="6">
        <v>108</v>
      </c>
      <c r="E25" s="6">
        <v>126</v>
      </c>
      <c r="F25" s="6">
        <v>101</v>
      </c>
      <c r="G25" s="17">
        <f t="shared" si="0"/>
        <v>459</v>
      </c>
      <c r="H25" s="6">
        <v>96</v>
      </c>
      <c r="I25" s="6">
        <v>86</v>
      </c>
      <c r="J25" s="6">
        <v>97</v>
      </c>
      <c r="K25" s="6">
        <v>84</v>
      </c>
      <c r="L25" s="6">
        <v>98</v>
      </c>
      <c r="M25" s="7">
        <f t="shared" si="1"/>
        <v>461</v>
      </c>
      <c r="N25" s="6">
        <v>46</v>
      </c>
      <c r="O25" s="6">
        <v>38</v>
      </c>
      <c r="P25" s="6"/>
      <c r="Q25" s="7">
        <f t="shared" si="2"/>
        <v>84</v>
      </c>
      <c r="R25" s="6">
        <f t="shared" si="3"/>
        <v>1004</v>
      </c>
    </row>
    <row r="26" spans="1:18">
      <c r="A26" s="1">
        <v>21</v>
      </c>
      <c r="B26" s="2" t="s">
        <v>18</v>
      </c>
      <c r="C26" s="6">
        <v>95</v>
      </c>
      <c r="D26" s="6">
        <v>69</v>
      </c>
      <c r="E26" s="6">
        <v>57</v>
      </c>
      <c r="F26" s="6">
        <v>88</v>
      </c>
      <c r="G26" s="17">
        <f t="shared" si="0"/>
        <v>309</v>
      </c>
      <c r="H26" s="6">
        <v>65</v>
      </c>
      <c r="I26" s="6">
        <v>88</v>
      </c>
      <c r="J26" s="6">
        <v>51</v>
      </c>
      <c r="K26" s="6">
        <v>54</v>
      </c>
      <c r="L26" s="6">
        <v>51</v>
      </c>
      <c r="M26" s="7">
        <f t="shared" si="1"/>
        <v>309</v>
      </c>
      <c r="N26" s="6">
        <v>26</v>
      </c>
      <c r="O26" s="6">
        <v>27</v>
      </c>
      <c r="P26" s="6"/>
      <c r="Q26" s="7">
        <f t="shared" si="2"/>
        <v>53</v>
      </c>
      <c r="R26" s="6">
        <f t="shared" si="3"/>
        <v>671</v>
      </c>
    </row>
    <row r="27" spans="1:18">
      <c r="A27" s="1">
        <v>22</v>
      </c>
      <c r="B27" s="2" t="s">
        <v>19</v>
      </c>
      <c r="C27" s="6">
        <v>227</v>
      </c>
      <c r="D27" s="6">
        <v>213</v>
      </c>
      <c r="E27" s="6">
        <v>206</v>
      </c>
      <c r="F27" s="6">
        <v>203</v>
      </c>
      <c r="G27" s="17">
        <f t="shared" si="0"/>
        <v>849</v>
      </c>
      <c r="H27" s="6">
        <v>231</v>
      </c>
      <c r="I27" s="6">
        <v>177</v>
      </c>
      <c r="J27" s="6">
        <v>195</v>
      </c>
      <c r="K27" s="6">
        <v>173</v>
      </c>
      <c r="L27" s="6">
        <v>170</v>
      </c>
      <c r="M27" s="7">
        <f t="shared" si="1"/>
        <v>946</v>
      </c>
      <c r="N27" s="6">
        <v>93</v>
      </c>
      <c r="O27" s="6">
        <v>111</v>
      </c>
      <c r="P27" s="6"/>
      <c r="Q27" s="7">
        <f t="shared" si="2"/>
        <v>204</v>
      </c>
      <c r="R27" s="6">
        <f t="shared" si="3"/>
        <v>1999</v>
      </c>
    </row>
    <row r="28" spans="1:18">
      <c r="A28" s="1">
        <v>23</v>
      </c>
      <c r="B28" s="2" t="s">
        <v>20</v>
      </c>
      <c r="C28" s="6">
        <v>1367</v>
      </c>
      <c r="D28" s="6">
        <v>1261</v>
      </c>
      <c r="E28" s="6">
        <v>1176</v>
      </c>
      <c r="F28" s="6">
        <v>1316</v>
      </c>
      <c r="G28" s="17">
        <f t="shared" si="0"/>
        <v>5120</v>
      </c>
      <c r="H28" s="6">
        <v>1122</v>
      </c>
      <c r="I28" s="6">
        <v>1105</v>
      </c>
      <c r="J28" s="6">
        <v>1034</v>
      </c>
      <c r="K28" s="6">
        <v>942</v>
      </c>
      <c r="L28" s="6">
        <v>890</v>
      </c>
      <c r="M28" s="7">
        <f t="shared" si="1"/>
        <v>5093</v>
      </c>
      <c r="N28" s="6">
        <v>597</v>
      </c>
      <c r="O28" s="6">
        <v>470</v>
      </c>
      <c r="P28" s="6"/>
      <c r="Q28" s="7">
        <f t="shared" si="2"/>
        <v>1067</v>
      </c>
      <c r="R28" s="6">
        <f t="shared" si="3"/>
        <v>11280</v>
      </c>
    </row>
    <row r="29" spans="1:18">
      <c r="A29" s="1">
        <v>24</v>
      </c>
      <c r="B29" s="2" t="s">
        <v>21</v>
      </c>
      <c r="C29" s="6">
        <v>244</v>
      </c>
      <c r="D29" s="6">
        <v>212</v>
      </c>
      <c r="E29" s="6">
        <v>190</v>
      </c>
      <c r="F29" s="6">
        <v>245</v>
      </c>
      <c r="G29" s="17">
        <f t="shared" si="0"/>
        <v>891</v>
      </c>
      <c r="H29" s="6">
        <v>248</v>
      </c>
      <c r="I29" s="6">
        <v>228</v>
      </c>
      <c r="J29" s="6">
        <v>237</v>
      </c>
      <c r="K29" s="6">
        <v>171</v>
      </c>
      <c r="L29" s="6">
        <v>189</v>
      </c>
      <c r="M29" s="7">
        <f t="shared" si="1"/>
        <v>1073</v>
      </c>
      <c r="N29" s="6">
        <v>115</v>
      </c>
      <c r="O29" s="6">
        <v>97</v>
      </c>
      <c r="P29" s="6"/>
      <c r="Q29" s="7">
        <f t="shared" si="2"/>
        <v>212</v>
      </c>
      <c r="R29" s="6">
        <f t="shared" si="3"/>
        <v>2176</v>
      </c>
    </row>
    <row r="30" spans="1:18" ht="15" thickBot="1">
      <c r="A30" s="8">
        <v>25</v>
      </c>
      <c r="B30" s="9" t="s">
        <v>22</v>
      </c>
      <c r="C30" s="10">
        <v>177</v>
      </c>
      <c r="D30" s="10">
        <v>170</v>
      </c>
      <c r="E30" s="10">
        <v>186</v>
      </c>
      <c r="F30" s="10">
        <v>169</v>
      </c>
      <c r="G30" s="18">
        <f t="shared" si="0"/>
        <v>702</v>
      </c>
      <c r="H30" s="10">
        <v>176</v>
      </c>
      <c r="I30" s="10">
        <v>163</v>
      </c>
      <c r="J30" s="10">
        <v>161</v>
      </c>
      <c r="K30" s="10">
        <v>129</v>
      </c>
      <c r="L30" s="10">
        <v>159</v>
      </c>
      <c r="M30" s="19">
        <f t="shared" si="1"/>
        <v>788</v>
      </c>
      <c r="N30" s="10">
        <v>63</v>
      </c>
      <c r="O30" s="10">
        <v>67</v>
      </c>
      <c r="P30" s="10"/>
      <c r="Q30" s="19">
        <f t="shared" si="2"/>
        <v>130</v>
      </c>
      <c r="R30" s="10">
        <f t="shared" si="3"/>
        <v>1620</v>
      </c>
    </row>
    <row r="31" spans="1:18" ht="15" thickBot="1">
      <c r="A31" s="36" t="s">
        <v>23</v>
      </c>
      <c r="B31" s="37"/>
      <c r="C31" s="22">
        <f>SUM(C6:C30)</f>
        <v>8085</v>
      </c>
      <c r="D31" s="22">
        <f>SUM(D6:D30)</f>
        <v>7709</v>
      </c>
      <c r="E31" s="22">
        <f>SUM(E6:E30)</f>
        <v>7815</v>
      </c>
      <c r="F31" s="22">
        <f>SUM(F6:F30)</f>
        <v>7810</v>
      </c>
      <c r="G31" s="23">
        <f t="shared" si="0"/>
        <v>31419</v>
      </c>
      <c r="H31" s="22">
        <f>SUM(H6:H30)</f>
        <v>7579</v>
      </c>
      <c r="I31" s="22">
        <f>SUM(I6:I30)</f>
        <v>7076</v>
      </c>
      <c r="J31" s="22">
        <f>SUM(J6:J30)</f>
        <v>6871</v>
      </c>
      <c r="K31" s="22">
        <f>SUM(K6:K30)</f>
        <v>6303</v>
      </c>
      <c r="L31" s="22">
        <f>SUM(L6:L30)</f>
        <v>6337</v>
      </c>
      <c r="M31" s="24">
        <f t="shared" si="1"/>
        <v>34166</v>
      </c>
      <c r="N31" s="22">
        <f>SUM(N6:N30)</f>
        <v>3762</v>
      </c>
      <c r="O31" s="22">
        <f>SUM(O6:O30)</f>
        <v>3295</v>
      </c>
      <c r="P31" s="22">
        <f>SUM(P6:P30)</f>
        <v>1</v>
      </c>
      <c r="Q31" s="24">
        <f t="shared" si="2"/>
        <v>7058</v>
      </c>
      <c r="R31" s="25">
        <f t="shared" si="3"/>
        <v>72643</v>
      </c>
    </row>
    <row r="32" spans="1:18">
      <c r="A32" s="11">
        <v>1</v>
      </c>
      <c r="B32" s="12" t="s">
        <v>24</v>
      </c>
      <c r="C32" s="13">
        <v>449</v>
      </c>
      <c r="D32" s="13">
        <v>457</v>
      </c>
      <c r="E32" s="13">
        <v>451</v>
      </c>
      <c r="F32" s="13">
        <v>498</v>
      </c>
      <c r="G32" s="20">
        <f t="shared" si="0"/>
        <v>1855</v>
      </c>
      <c r="H32" s="13">
        <v>450</v>
      </c>
      <c r="I32" s="13">
        <v>462</v>
      </c>
      <c r="J32" s="13">
        <v>425</v>
      </c>
      <c r="K32" s="13">
        <v>427</v>
      </c>
      <c r="L32" s="13">
        <v>386</v>
      </c>
      <c r="M32" s="21">
        <f t="shared" si="1"/>
        <v>2150</v>
      </c>
      <c r="N32" s="13">
        <v>251</v>
      </c>
      <c r="O32" s="13">
        <v>219</v>
      </c>
      <c r="P32" s="13"/>
      <c r="Q32" s="21">
        <f t="shared" si="2"/>
        <v>470</v>
      </c>
      <c r="R32" s="13">
        <f t="shared" si="3"/>
        <v>4475</v>
      </c>
    </row>
    <row r="33" spans="1:18">
      <c r="A33" s="4">
        <v>2</v>
      </c>
      <c r="B33" s="2" t="s">
        <v>25</v>
      </c>
      <c r="C33" s="6">
        <v>532</v>
      </c>
      <c r="D33" s="6">
        <v>520</v>
      </c>
      <c r="E33" s="6">
        <v>509</v>
      </c>
      <c r="F33" s="6">
        <v>605</v>
      </c>
      <c r="G33" s="17">
        <f t="shared" si="0"/>
        <v>2166</v>
      </c>
      <c r="H33" s="6">
        <v>514</v>
      </c>
      <c r="I33" s="6">
        <v>505</v>
      </c>
      <c r="J33" s="6">
        <v>475</v>
      </c>
      <c r="K33" s="6">
        <v>482</v>
      </c>
      <c r="L33" s="6">
        <v>486</v>
      </c>
      <c r="M33" s="7">
        <f t="shared" si="1"/>
        <v>2462</v>
      </c>
      <c r="N33" s="6">
        <v>307</v>
      </c>
      <c r="O33" s="6">
        <v>274</v>
      </c>
      <c r="P33" s="6"/>
      <c r="Q33" s="7">
        <f t="shared" si="2"/>
        <v>581</v>
      </c>
      <c r="R33" s="6">
        <f t="shared" si="3"/>
        <v>5209</v>
      </c>
    </row>
    <row r="34" spans="1:18">
      <c r="A34" s="4">
        <v>3</v>
      </c>
      <c r="B34" s="2" t="s">
        <v>26</v>
      </c>
      <c r="C34" s="6">
        <v>671</v>
      </c>
      <c r="D34" s="6">
        <v>682</v>
      </c>
      <c r="E34" s="6">
        <v>635</v>
      </c>
      <c r="F34" s="6">
        <v>656</v>
      </c>
      <c r="G34" s="17">
        <f t="shared" si="0"/>
        <v>2644</v>
      </c>
      <c r="H34" s="6">
        <v>651</v>
      </c>
      <c r="I34" s="6">
        <v>618</v>
      </c>
      <c r="J34" s="6">
        <v>568</v>
      </c>
      <c r="K34" s="6">
        <v>503</v>
      </c>
      <c r="L34" s="6">
        <v>508</v>
      </c>
      <c r="M34" s="7">
        <f t="shared" si="1"/>
        <v>2848</v>
      </c>
      <c r="N34" s="6">
        <v>379</v>
      </c>
      <c r="O34" s="6">
        <v>287</v>
      </c>
      <c r="P34" s="6"/>
      <c r="Q34" s="7">
        <f t="shared" si="2"/>
        <v>666</v>
      </c>
      <c r="R34" s="6">
        <f t="shared" si="3"/>
        <v>6158</v>
      </c>
    </row>
    <row r="35" spans="1:18">
      <c r="A35" s="4">
        <v>4</v>
      </c>
      <c r="B35" s="2" t="s">
        <v>27</v>
      </c>
      <c r="C35" s="6">
        <v>288</v>
      </c>
      <c r="D35" s="6">
        <v>263</v>
      </c>
      <c r="E35" s="6">
        <v>260</v>
      </c>
      <c r="F35" s="6">
        <v>270</v>
      </c>
      <c r="G35" s="17">
        <f t="shared" si="0"/>
        <v>1081</v>
      </c>
      <c r="H35" s="6">
        <v>233</v>
      </c>
      <c r="I35" s="6">
        <v>230</v>
      </c>
      <c r="J35" s="6">
        <v>204</v>
      </c>
      <c r="K35" s="6">
        <v>207</v>
      </c>
      <c r="L35" s="6">
        <v>206</v>
      </c>
      <c r="M35" s="7">
        <f t="shared" si="1"/>
        <v>1080</v>
      </c>
      <c r="N35" s="6">
        <v>113</v>
      </c>
      <c r="O35" s="6">
        <v>109</v>
      </c>
      <c r="P35" s="6"/>
      <c r="Q35" s="7">
        <f t="shared" si="2"/>
        <v>222</v>
      </c>
      <c r="R35" s="6">
        <f t="shared" si="3"/>
        <v>2383</v>
      </c>
    </row>
    <row r="36" spans="1:18">
      <c r="A36" s="4">
        <v>5</v>
      </c>
      <c r="B36" s="2" t="s">
        <v>28</v>
      </c>
      <c r="C36" s="6">
        <v>306</v>
      </c>
      <c r="D36" s="6">
        <v>300</v>
      </c>
      <c r="E36" s="6">
        <v>346</v>
      </c>
      <c r="F36" s="6">
        <v>312</v>
      </c>
      <c r="G36" s="17">
        <f t="shared" si="0"/>
        <v>1264</v>
      </c>
      <c r="H36" s="6">
        <v>324</v>
      </c>
      <c r="I36" s="6">
        <v>318</v>
      </c>
      <c r="J36" s="6">
        <v>298</v>
      </c>
      <c r="K36" s="6">
        <v>265</v>
      </c>
      <c r="L36" s="6">
        <v>241</v>
      </c>
      <c r="M36" s="7">
        <f t="shared" si="1"/>
        <v>1446</v>
      </c>
      <c r="N36" s="6">
        <v>212</v>
      </c>
      <c r="O36" s="6">
        <v>125</v>
      </c>
      <c r="P36" s="6"/>
      <c r="Q36" s="7">
        <f t="shared" si="2"/>
        <v>337</v>
      </c>
      <c r="R36" s="6">
        <f t="shared" si="3"/>
        <v>3047</v>
      </c>
    </row>
    <row r="37" spans="1:18" ht="15" thickBot="1">
      <c r="A37" s="14">
        <v>6</v>
      </c>
      <c r="B37" s="9" t="s">
        <v>29</v>
      </c>
      <c r="C37" s="10">
        <v>413</v>
      </c>
      <c r="D37" s="10">
        <v>366</v>
      </c>
      <c r="E37" s="10">
        <v>378</v>
      </c>
      <c r="F37" s="10">
        <v>414</v>
      </c>
      <c r="G37" s="18">
        <f t="shared" si="0"/>
        <v>1571</v>
      </c>
      <c r="H37" s="10">
        <v>386</v>
      </c>
      <c r="I37" s="10">
        <v>372</v>
      </c>
      <c r="J37" s="10">
        <v>362</v>
      </c>
      <c r="K37" s="10">
        <v>319</v>
      </c>
      <c r="L37" s="10">
        <v>293</v>
      </c>
      <c r="M37" s="19">
        <f t="shared" si="1"/>
        <v>1732</v>
      </c>
      <c r="N37" s="10">
        <v>193</v>
      </c>
      <c r="O37" s="10">
        <v>176</v>
      </c>
      <c r="P37" s="10"/>
      <c r="Q37" s="19">
        <f t="shared" si="2"/>
        <v>369</v>
      </c>
      <c r="R37" s="10">
        <f t="shared" si="3"/>
        <v>3672</v>
      </c>
    </row>
    <row r="38" spans="1:18" ht="15" thickBot="1">
      <c r="A38" s="36" t="s">
        <v>30</v>
      </c>
      <c r="B38" s="37"/>
      <c r="C38" s="22">
        <f>SUM(C32:C37)</f>
        <v>2659</v>
      </c>
      <c r="D38" s="22">
        <f>SUM(D32:D37)</f>
        <v>2588</v>
      </c>
      <c r="E38" s="22">
        <f>SUM(E32:E37)</f>
        <v>2579</v>
      </c>
      <c r="F38" s="22">
        <f>SUM(F32:F37)</f>
        <v>2755</v>
      </c>
      <c r="G38" s="23">
        <f t="shared" si="0"/>
        <v>10581</v>
      </c>
      <c r="H38" s="22">
        <f>SUM(H32:H37)</f>
        <v>2558</v>
      </c>
      <c r="I38" s="22">
        <f>SUM(I32:I37)</f>
        <v>2505</v>
      </c>
      <c r="J38" s="22">
        <f>SUM(J32:J37)</f>
        <v>2332</v>
      </c>
      <c r="K38" s="22">
        <f>SUM(K32:K37)</f>
        <v>2203</v>
      </c>
      <c r="L38" s="22">
        <f>SUM(L32:L37)</f>
        <v>2120</v>
      </c>
      <c r="M38" s="24">
        <f t="shared" si="1"/>
        <v>11718</v>
      </c>
      <c r="N38" s="22">
        <f>SUM(N32:N37)</f>
        <v>1455</v>
      </c>
      <c r="O38" s="22">
        <f>SUM(O32:O37)</f>
        <v>1190</v>
      </c>
      <c r="P38" s="22">
        <f>SUM(P32:P37)</f>
        <v>0</v>
      </c>
      <c r="Q38" s="24">
        <f t="shared" si="2"/>
        <v>2645</v>
      </c>
      <c r="R38" s="25">
        <f t="shared" si="3"/>
        <v>24944</v>
      </c>
    </row>
    <row r="39" spans="1:18">
      <c r="A39" s="11">
        <v>1</v>
      </c>
      <c r="B39" s="12" t="s">
        <v>31</v>
      </c>
      <c r="C39" s="13">
        <v>281</v>
      </c>
      <c r="D39" s="13">
        <v>239</v>
      </c>
      <c r="E39" s="13">
        <v>281</v>
      </c>
      <c r="F39" s="13">
        <v>280</v>
      </c>
      <c r="G39" s="20">
        <f t="shared" si="0"/>
        <v>1081</v>
      </c>
      <c r="H39" s="13">
        <v>237</v>
      </c>
      <c r="I39" s="13">
        <v>218</v>
      </c>
      <c r="J39" s="13">
        <v>205</v>
      </c>
      <c r="K39" s="13">
        <v>222</v>
      </c>
      <c r="L39" s="13">
        <v>199</v>
      </c>
      <c r="M39" s="21">
        <f t="shared" si="1"/>
        <v>1081</v>
      </c>
      <c r="N39" s="13">
        <v>126</v>
      </c>
      <c r="O39" s="13">
        <v>121</v>
      </c>
      <c r="P39" s="13"/>
      <c r="Q39" s="21">
        <f t="shared" si="2"/>
        <v>247</v>
      </c>
      <c r="R39" s="13">
        <f t="shared" si="3"/>
        <v>2409</v>
      </c>
    </row>
    <row r="40" spans="1:18">
      <c r="A40" s="4">
        <v>2</v>
      </c>
      <c r="B40" s="2" t="s">
        <v>32</v>
      </c>
      <c r="C40" s="6">
        <v>82</v>
      </c>
      <c r="D40" s="6">
        <v>87</v>
      </c>
      <c r="E40" s="6">
        <v>64</v>
      </c>
      <c r="F40" s="6">
        <v>64</v>
      </c>
      <c r="G40" s="17">
        <f t="shared" si="0"/>
        <v>297</v>
      </c>
      <c r="H40" s="6">
        <v>69</v>
      </c>
      <c r="I40" s="6">
        <v>81</v>
      </c>
      <c r="J40" s="6">
        <v>59</v>
      </c>
      <c r="K40" s="6">
        <v>61</v>
      </c>
      <c r="L40" s="6">
        <v>65</v>
      </c>
      <c r="M40" s="7">
        <f t="shared" si="1"/>
        <v>335</v>
      </c>
      <c r="N40" s="6">
        <v>42</v>
      </c>
      <c r="O40" s="6">
        <v>18</v>
      </c>
      <c r="P40" s="6"/>
      <c r="Q40" s="7">
        <f t="shared" si="2"/>
        <v>60</v>
      </c>
      <c r="R40" s="6">
        <f t="shared" si="3"/>
        <v>692</v>
      </c>
    </row>
    <row r="41" spans="1:18">
      <c r="A41" s="4">
        <v>3</v>
      </c>
      <c r="B41" s="2" t="s">
        <v>33</v>
      </c>
      <c r="C41" s="6">
        <v>332</v>
      </c>
      <c r="D41" s="6">
        <v>290</v>
      </c>
      <c r="E41" s="6">
        <v>276</v>
      </c>
      <c r="F41" s="6">
        <v>353</v>
      </c>
      <c r="G41" s="17">
        <f t="shared" si="0"/>
        <v>1251</v>
      </c>
      <c r="H41" s="6">
        <v>303</v>
      </c>
      <c r="I41" s="6">
        <v>302</v>
      </c>
      <c r="J41" s="6">
        <v>274</v>
      </c>
      <c r="K41" s="6">
        <v>262</v>
      </c>
      <c r="L41" s="6">
        <v>215</v>
      </c>
      <c r="M41" s="7">
        <f t="shared" si="1"/>
        <v>1356</v>
      </c>
      <c r="N41" s="6">
        <v>132</v>
      </c>
      <c r="O41" s="6">
        <v>103</v>
      </c>
      <c r="P41" s="6"/>
      <c r="Q41" s="7">
        <f t="shared" si="2"/>
        <v>235</v>
      </c>
      <c r="R41" s="6">
        <f t="shared" si="3"/>
        <v>2842</v>
      </c>
    </row>
    <row r="42" spans="1:18">
      <c r="A42" s="11">
        <v>4</v>
      </c>
      <c r="B42" s="2" t="s">
        <v>34</v>
      </c>
      <c r="C42" s="6">
        <v>142</v>
      </c>
      <c r="D42" s="6">
        <v>127</v>
      </c>
      <c r="E42" s="6">
        <v>129</v>
      </c>
      <c r="F42" s="6">
        <v>108</v>
      </c>
      <c r="G42" s="17">
        <f t="shared" si="0"/>
        <v>506</v>
      </c>
      <c r="H42" s="6">
        <v>119</v>
      </c>
      <c r="I42" s="6">
        <v>98</v>
      </c>
      <c r="J42" s="6">
        <v>90</v>
      </c>
      <c r="K42" s="6">
        <v>96</v>
      </c>
      <c r="L42" s="6">
        <v>101</v>
      </c>
      <c r="M42" s="7">
        <f t="shared" si="1"/>
        <v>504</v>
      </c>
      <c r="N42" s="6">
        <v>60</v>
      </c>
      <c r="O42" s="6">
        <v>46</v>
      </c>
      <c r="P42" s="6"/>
      <c r="Q42" s="7">
        <f t="shared" si="2"/>
        <v>106</v>
      </c>
      <c r="R42" s="6">
        <f t="shared" si="3"/>
        <v>1116</v>
      </c>
    </row>
    <row r="43" spans="1:18" ht="13.8" customHeight="1">
      <c r="A43" s="4">
        <v>5</v>
      </c>
      <c r="B43" s="2" t="s">
        <v>35</v>
      </c>
      <c r="C43" s="6">
        <v>86</v>
      </c>
      <c r="D43" s="6">
        <v>65</v>
      </c>
      <c r="E43" s="6">
        <v>68</v>
      </c>
      <c r="F43" s="6">
        <v>61</v>
      </c>
      <c r="G43" s="17">
        <f t="shared" si="0"/>
        <v>280</v>
      </c>
      <c r="H43" s="6">
        <v>71</v>
      </c>
      <c r="I43" s="6">
        <v>60</v>
      </c>
      <c r="J43" s="6">
        <v>68</v>
      </c>
      <c r="K43" s="6">
        <v>55</v>
      </c>
      <c r="L43" s="6">
        <v>56</v>
      </c>
      <c r="M43" s="7">
        <f t="shared" si="1"/>
        <v>310</v>
      </c>
      <c r="N43" s="6">
        <v>23</v>
      </c>
      <c r="O43" s="6">
        <v>44</v>
      </c>
      <c r="P43" s="6"/>
      <c r="Q43" s="7">
        <f t="shared" si="2"/>
        <v>67</v>
      </c>
      <c r="R43" s="6">
        <f t="shared" si="3"/>
        <v>657</v>
      </c>
    </row>
    <row r="44" spans="1:18">
      <c r="A44" s="4">
        <v>6</v>
      </c>
      <c r="B44" s="2" t="s">
        <v>36</v>
      </c>
      <c r="C44" s="6">
        <v>113</v>
      </c>
      <c r="D44" s="6">
        <v>82</v>
      </c>
      <c r="E44" s="6">
        <v>93</v>
      </c>
      <c r="F44" s="6">
        <v>127</v>
      </c>
      <c r="G44" s="17">
        <f t="shared" si="0"/>
        <v>415</v>
      </c>
      <c r="H44" s="6">
        <v>107</v>
      </c>
      <c r="I44" s="6">
        <v>103</v>
      </c>
      <c r="J44" s="6">
        <v>91</v>
      </c>
      <c r="K44" s="6">
        <v>111</v>
      </c>
      <c r="L44" s="6">
        <v>97</v>
      </c>
      <c r="M44" s="7">
        <f t="shared" si="1"/>
        <v>509</v>
      </c>
      <c r="N44" s="6">
        <v>71</v>
      </c>
      <c r="O44" s="6">
        <v>51</v>
      </c>
      <c r="P44" s="6"/>
      <c r="Q44" s="7">
        <f t="shared" si="2"/>
        <v>122</v>
      </c>
      <c r="R44" s="6">
        <f t="shared" si="3"/>
        <v>1046</v>
      </c>
    </row>
    <row r="45" spans="1:18">
      <c r="A45" s="11">
        <v>7</v>
      </c>
      <c r="B45" s="2" t="s">
        <v>37</v>
      </c>
      <c r="C45" s="6">
        <v>176</v>
      </c>
      <c r="D45" s="6">
        <v>197</v>
      </c>
      <c r="E45" s="6">
        <v>156</v>
      </c>
      <c r="F45" s="6">
        <v>161</v>
      </c>
      <c r="G45" s="17">
        <f t="shared" si="0"/>
        <v>690</v>
      </c>
      <c r="H45" s="6">
        <v>173</v>
      </c>
      <c r="I45" s="6">
        <v>174</v>
      </c>
      <c r="J45" s="6">
        <v>163</v>
      </c>
      <c r="K45" s="6">
        <v>129</v>
      </c>
      <c r="L45" s="6">
        <v>146</v>
      </c>
      <c r="M45" s="7">
        <f t="shared" si="1"/>
        <v>785</v>
      </c>
      <c r="N45" s="6">
        <v>88</v>
      </c>
      <c r="O45" s="6">
        <v>79</v>
      </c>
      <c r="P45" s="6"/>
      <c r="Q45" s="7">
        <f t="shared" si="2"/>
        <v>167</v>
      </c>
      <c r="R45" s="6">
        <f t="shared" si="3"/>
        <v>1642</v>
      </c>
    </row>
    <row r="46" spans="1:18">
      <c r="A46" s="4">
        <v>8</v>
      </c>
      <c r="B46" s="2" t="s">
        <v>38</v>
      </c>
      <c r="C46" s="6">
        <v>62</v>
      </c>
      <c r="D46" s="6">
        <v>61</v>
      </c>
      <c r="E46" s="6">
        <v>68</v>
      </c>
      <c r="F46" s="6">
        <v>60</v>
      </c>
      <c r="G46" s="17">
        <f t="shared" si="0"/>
        <v>251</v>
      </c>
      <c r="H46" s="6">
        <v>59</v>
      </c>
      <c r="I46" s="6">
        <v>62</v>
      </c>
      <c r="J46" s="6">
        <v>50</v>
      </c>
      <c r="K46" s="6">
        <v>38</v>
      </c>
      <c r="L46" s="6">
        <v>52</v>
      </c>
      <c r="M46" s="7">
        <f t="shared" si="1"/>
        <v>261</v>
      </c>
      <c r="N46" s="6">
        <v>21</v>
      </c>
      <c r="O46" s="6">
        <v>18</v>
      </c>
      <c r="P46" s="6"/>
      <c r="Q46" s="7">
        <f t="shared" si="2"/>
        <v>39</v>
      </c>
      <c r="R46" s="6">
        <f t="shared" si="3"/>
        <v>551</v>
      </c>
    </row>
    <row r="47" spans="1:18">
      <c r="A47" s="4">
        <v>9</v>
      </c>
      <c r="B47" s="15" t="s">
        <v>39</v>
      </c>
      <c r="C47" s="6">
        <v>83</v>
      </c>
      <c r="D47" s="6">
        <v>65</v>
      </c>
      <c r="E47" s="6">
        <v>75</v>
      </c>
      <c r="F47" s="6">
        <v>84</v>
      </c>
      <c r="G47" s="17">
        <f t="shared" si="0"/>
        <v>307</v>
      </c>
      <c r="H47" s="6">
        <v>62</v>
      </c>
      <c r="I47" s="6">
        <v>64</v>
      </c>
      <c r="J47" s="6">
        <v>76</v>
      </c>
      <c r="K47" s="6">
        <v>64</v>
      </c>
      <c r="L47" s="6">
        <v>67</v>
      </c>
      <c r="M47" s="7">
        <f t="shared" si="1"/>
        <v>333</v>
      </c>
      <c r="N47" s="6">
        <v>53</v>
      </c>
      <c r="O47" s="6">
        <v>28</v>
      </c>
      <c r="P47" s="6"/>
      <c r="Q47" s="7">
        <f t="shared" si="2"/>
        <v>81</v>
      </c>
      <c r="R47" s="6">
        <f t="shared" si="3"/>
        <v>721</v>
      </c>
    </row>
    <row r="48" spans="1:18">
      <c r="A48" s="11">
        <v>10</v>
      </c>
      <c r="B48" s="2" t="s">
        <v>40</v>
      </c>
      <c r="C48" s="6">
        <v>95</v>
      </c>
      <c r="D48" s="6">
        <v>69</v>
      </c>
      <c r="E48" s="6">
        <v>96</v>
      </c>
      <c r="F48" s="6">
        <v>92</v>
      </c>
      <c r="G48" s="17">
        <f t="shared" si="0"/>
        <v>352</v>
      </c>
      <c r="H48" s="6">
        <v>75</v>
      </c>
      <c r="I48" s="6">
        <v>63</v>
      </c>
      <c r="J48" s="6">
        <v>75</v>
      </c>
      <c r="K48" s="6">
        <v>53</v>
      </c>
      <c r="L48" s="6">
        <v>76</v>
      </c>
      <c r="M48" s="7">
        <f t="shared" si="1"/>
        <v>342</v>
      </c>
      <c r="N48" s="6">
        <v>34</v>
      </c>
      <c r="O48" s="6">
        <v>43</v>
      </c>
      <c r="P48" s="6"/>
      <c r="Q48" s="7">
        <f t="shared" si="2"/>
        <v>77</v>
      </c>
      <c r="R48" s="6">
        <f t="shared" si="3"/>
        <v>771</v>
      </c>
    </row>
    <row r="49" spans="1:18">
      <c r="A49" s="4">
        <v>11</v>
      </c>
      <c r="B49" s="2" t="s">
        <v>41</v>
      </c>
      <c r="C49" s="6">
        <v>55</v>
      </c>
      <c r="D49" s="6">
        <v>40</v>
      </c>
      <c r="E49" s="6">
        <v>46</v>
      </c>
      <c r="F49" s="6">
        <v>58</v>
      </c>
      <c r="G49" s="17">
        <f t="shared" si="0"/>
        <v>199</v>
      </c>
      <c r="H49" s="6">
        <v>47</v>
      </c>
      <c r="I49" s="6">
        <v>55</v>
      </c>
      <c r="J49" s="6">
        <v>59</v>
      </c>
      <c r="K49" s="6">
        <v>36</v>
      </c>
      <c r="L49" s="6">
        <v>51</v>
      </c>
      <c r="M49" s="7">
        <f t="shared" si="1"/>
        <v>248</v>
      </c>
      <c r="N49" s="6">
        <v>30</v>
      </c>
      <c r="O49" s="6">
        <v>27</v>
      </c>
      <c r="P49" s="6"/>
      <c r="Q49" s="7">
        <f t="shared" si="2"/>
        <v>57</v>
      </c>
      <c r="R49" s="6">
        <f t="shared" si="3"/>
        <v>504</v>
      </c>
    </row>
    <row r="50" spans="1:18" ht="15" thickBot="1">
      <c r="A50" s="14">
        <v>12</v>
      </c>
      <c r="B50" s="9" t="s">
        <v>42</v>
      </c>
      <c r="C50" s="10">
        <v>103</v>
      </c>
      <c r="D50" s="10">
        <v>97</v>
      </c>
      <c r="E50" s="10">
        <v>106</v>
      </c>
      <c r="F50" s="10">
        <v>104</v>
      </c>
      <c r="G50" s="18">
        <f t="shared" si="0"/>
        <v>410</v>
      </c>
      <c r="H50" s="10">
        <v>90</v>
      </c>
      <c r="I50" s="10">
        <v>92</v>
      </c>
      <c r="J50" s="10">
        <v>88</v>
      </c>
      <c r="K50" s="10">
        <v>81</v>
      </c>
      <c r="L50" s="10">
        <v>87</v>
      </c>
      <c r="M50" s="19">
        <f t="shared" si="1"/>
        <v>438</v>
      </c>
      <c r="N50" s="10">
        <v>61</v>
      </c>
      <c r="O50" s="10">
        <v>42</v>
      </c>
      <c r="P50" s="10"/>
      <c r="Q50" s="19">
        <f t="shared" si="2"/>
        <v>103</v>
      </c>
      <c r="R50" s="10">
        <f t="shared" si="3"/>
        <v>951</v>
      </c>
    </row>
    <row r="51" spans="1:18" ht="15" thickBot="1">
      <c r="A51" s="36" t="s">
        <v>44</v>
      </c>
      <c r="B51" s="37"/>
      <c r="C51" s="22">
        <f>SUM(C39:C50)</f>
        <v>1610</v>
      </c>
      <c r="D51" s="22">
        <f>SUM(D39:D50)</f>
        <v>1419</v>
      </c>
      <c r="E51" s="22">
        <f>SUM(E39:E50)</f>
        <v>1458</v>
      </c>
      <c r="F51" s="22">
        <f>SUM(F39:F50)</f>
        <v>1552</v>
      </c>
      <c r="G51" s="23">
        <f t="shared" si="0"/>
        <v>6039</v>
      </c>
      <c r="H51" s="22">
        <f>SUM(H39:H50)</f>
        <v>1412</v>
      </c>
      <c r="I51" s="22">
        <f>SUM(I39:I50)</f>
        <v>1372</v>
      </c>
      <c r="J51" s="22">
        <f>SUM(J39:J50)</f>
        <v>1298</v>
      </c>
      <c r="K51" s="22">
        <f>SUM(K39:K50)</f>
        <v>1208</v>
      </c>
      <c r="L51" s="22">
        <f>SUM(L39:L50)</f>
        <v>1212</v>
      </c>
      <c r="M51" s="24">
        <f t="shared" si="1"/>
        <v>6502</v>
      </c>
      <c r="N51" s="22">
        <f>SUM(N39:N50)</f>
        <v>741</v>
      </c>
      <c r="O51" s="22">
        <f>SUM(O39:O50)</f>
        <v>620</v>
      </c>
      <c r="P51" s="22"/>
      <c r="Q51" s="24">
        <f t="shared" si="2"/>
        <v>1361</v>
      </c>
      <c r="R51" s="25">
        <f t="shared" si="3"/>
        <v>13902</v>
      </c>
    </row>
    <row r="52" spans="1:18" ht="15" thickBot="1">
      <c r="A52" s="33" t="s">
        <v>45</v>
      </c>
      <c r="B52" s="34"/>
      <c r="C52" s="22">
        <f>C31+C38+C51</f>
        <v>12354</v>
      </c>
      <c r="D52" s="22">
        <f t="shared" ref="D52:F52" si="4">D31+D38+D51</f>
        <v>11716</v>
      </c>
      <c r="E52" s="22">
        <f t="shared" si="4"/>
        <v>11852</v>
      </c>
      <c r="F52" s="22">
        <f t="shared" si="4"/>
        <v>12117</v>
      </c>
      <c r="G52" s="23">
        <f t="shared" si="0"/>
        <v>48039</v>
      </c>
      <c r="H52" s="22">
        <f>H31+H38+H51</f>
        <v>11549</v>
      </c>
      <c r="I52" s="22">
        <f t="shared" ref="I52:L52" si="5">I31+I38+I51</f>
        <v>10953</v>
      </c>
      <c r="J52" s="22">
        <f t="shared" si="5"/>
        <v>10501</v>
      </c>
      <c r="K52" s="22">
        <f t="shared" si="5"/>
        <v>9714</v>
      </c>
      <c r="L52" s="22">
        <f t="shared" si="5"/>
        <v>9669</v>
      </c>
      <c r="M52" s="24">
        <f t="shared" si="1"/>
        <v>52386</v>
      </c>
      <c r="N52" s="22">
        <f>N31+N38+N51</f>
        <v>5958</v>
      </c>
      <c r="O52" s="22">
        <f t="shared" ref="O52:P52" si="6">O31+O38+O51</f>
        <v>5105</v>
      </c>
      <c r="P52" s="22">
        <f t="shared" si="6"/>
        <v>1</v>
      </c>
      <c r="Q52" s="24">
        <f t="shared" si="2"/>
        <v>11064</v>
      </c>
      <c r="R52" s="75">
        <f t="shared" si="3"/>
        <v>111489</v>
      </c>
    </row>
    <row r="53" spans="1:18">
      <c r="A53" s="11"/>
      <c r="B53" s="62" t="s">
        <v>43</v>
      </c>
      <c r="C53" s="13">
        <v>13600</v>
      </c>
      <c r="D53" s="13">
        <v>12891</v>
      </c>
      <c r="E53" s="13">
        <v>12847</v>
      </c>
      <c r="F53" s="13">
        <v>13198</v>
      </c>
      <c r="G53" s="20">
        <f>C53+D53+E53+F53</f>
        <v>52536</v>
      </c>
      <c r="H53" s="13">
        <v>12291</v>
      </c>
      <c r="I53" s="13">
        <v>11596</v>
      </c>
      <c r="J53" s="13">
        <v>10898</v>
      </c>
      <c r="K53" s="13">
        <v>10067</v>
      </c>
      <c r="L53" s="13">
        <v>10143</v>
      </c>
      <c r="M53" s="21">
        <f t="shared" si="1"/>
        <v>54995</v>
      </c>
      <c r="N53" s="13">
        <v>6777</v>
      </c>
      <c r="O53" s="13">
        <v>5860</v>
      </c>
      <c r="P53" s="13"/>
      <c r="Q53" s="21">
        <f t="shared" si="2"/>
        <v>12637</v>
      </c>
      <c r="R53" s="63">
        <f t="shared" si="3"/>
        <v>120168</v>
      </c>
    </row>
    <row r="54" spans="1:18">
      <c r="A54" s="6"/>
      <c r="B54" s="30" t="s">
        <v>91</v>
      </c>
      <c r="C54" s="6">
        <v>399</v>
      </c>
      <c r="D54" s="6">
        <v>363</v>
      </c>
      <c r="E54" s="6">
        <v>376</v>
      </c>
      <c r="F54" s="6">
        <v>404</v>
      </c>
      <c r="G54" s="17">
        <f t="shared" si="0"/>
        <v>1542</v>
      </c>
      <c r="H54" s="6">
        <v>427</v>
      </c>
      <c r="I54" s="6">
        <v>403</v>
      </c>
      <c r="J54" s="6">
        <v>406</v>
      </c>
      <c r="K54" s="6">
        <v>433</v>
      </c>
      <c r="L54" s="6">
        <v>518</v>
      </c>
      <c r="M54" s="7">
        <f t="shared" si="1"/>
        <v>2187</v>
      </c>
      <c r="N54" s="6">
        <v>647</v>
      </c>
      <c r="O54" s="6">
        <v>425</v>
      </c>
      <c r="P54" s="6">
        <v>28</v>
      </c>
      <c r="Q54" s="7">
        <f t="shared" si="2"/>
        <v>1100</v>
      </c>
      <c r="R54" s="6">
        <f t="shared" si="3"/>
        <v>4829</v>
      </c>
    </row>
    <row r="55" spans="1:18">
      <c r="A55" s="6"/>
      <c r="B55" s="30" t="s">
        <v>92</v>
      </c>
      <c r="C55" s="6">
        <v>17</v>
      </c>
      <c r="D55" s="6">
        <v>13</v>
      </c>
      <c r="E55" s="6">
        <v>19</v>
      </c>
      <c r="F55" s="6">
        <v>14</v>
      </c>
      <c r="G55" s="17">
        <f t="shared" si="0"/>
        <v>63</v>
      </c>
      <c r="H55" s="6">
        <v>16</v>
      </c>
      <c r="I55" s="6">
        <v>19</v>
      </c>
      <c r="J55" s="6">
        <v>9</v>
      </c>
      <c r="K55" s="6">
        <v>18</v>
      </c>
      <c r="L55" s="6">
        <v>9</v>
      </c>
      <c r="M55" s="7">
        <f t="shared" si="1"/>
        <v>71</v>
      </c>
      <c r="N55" s="6">
        <v>0</v>
      </c>
      <c r="O55" s="6">
        <v>0</v>
      </c>
      <c r="P55" s="6"/>
      <c r="Q55" s="7">
        <f t="shared" si="2"/>
        <v>0</v>
      </c>
      <c r="R55" s="6">
        <f t="shared" si="3"/>
        <v>134</v>
      </c>
    </row>
    <row r="56" spans="1:18">
      <c r="A56" s="6"/>
      <c r="B56" s="30" t="s">
        <v>46</v>
      </c>
      <c r="C56" s="6"/>
      <c r="D56" s="6"/>
      <c r="E56" s="6"/>
      <c r="F56" s="6"/>
      <c r="G56" s="17">
        <f t="shared" si="0"/>
        <v>0</v>
      </c>
      <c r="H56" s="6"/>
      <c r="I56" s="6"/>
      <c r="J56" s="6">
        <v>86</v>
      </c>
      <c r="K56" s="6">
        <v>189</v>
      </c>
      <c r="L56" s="6">
        <v>239</v>
      </c>
      <c r="M56" s="7">
        <f t="shared" si="1"/>
        <v>514</v>
      </c>
      <c r="N56" s="6">
        <v>252</v>
      </c>
      <c r="O56" s="6">
        <v>218</v>
      </c>
      <c r="P56" s="6"/>
      <c r="Q56" s="7">
        <f t="shared" si="2"/>
        <v>470</v>
      </c>
      <c r="R56" s="6">
        <f t="shared" si="3"/>
        <v>984</v>
      </c>
    </row>
    <row r="57" spans="1:18">
      <c r="A57" s="6"/>
      <c r="B57" s="30" t="s">
        <v>47</v>
      </c>
      <c r="C57" s="6">
        <v>833</v>
      </c>
      <c r="D57" s="6">
        <v>749</v>
      </c>
      <c r="E57" s="6">
        <v>699</v>
      </c>
      <c r="F57" s="6">
        <v>646</v>
      </c>
      <c r="G57" s="17">
        <f t="shared" si="0"/>
        <v>2927</v>
      </c>
      <c r="H57" s="6">
        <v>546</v>
      </c>
      <c r="I57" s="6">
        <v>543</v>
      </c>
      <c r="J57" s="6">
        <v>512</v>
      </c>
      <c r="K57" s="6">
        <v>395</v>
      </c>
      <c r="L57" s="6">
        <v>416</v>
      </c>
      <c r="M57" s="7">
        <f t="shared" si="1"/>
        <v>2412</v>
      </c>
      <c r="N57" s="6">
        <v>395</v>
      </c>
      <c r="O57" s="6">
        <v>337</v>
      </c>
      <c r="P57" s="6"/>
      <c r="Q57" s="7">
        <f t="shared" si="2"/>
        <v>732</v>
      </c>
      <c r="R57" s="6">
        <f t="shared" si="3"/>
        <v>6071</v>
      </c>
    </row>
    <row r="58" spans="1:18" ht="16.2" thickBot="1">
      <c r="A58" s="68" t="s">
        <v>94</v>
      </c>
      <c r="B58" s="69"/>
      <c r="C58" s="10">
        <f>SUM(C53:C57)</f>
        <v>14849</v>
      </c>
      <c r="D58" s="10">
        <f>SUM(D53:D57)</f>
        <v>14016</v>
      </c>
      <c r="E58" s="10">
        <f>SUM(E53:E57)</f>
        <v>13941</v>
      </c>
      <c r="F58" s="10">
        <f>SUM(F53:F57)</f>
        <v>14262</v>
      </c>
      <c r="G58" s="18">
        <f t="shared" si="0"/>
        <v>57068</v>
      </c>
      <c r="H58" s="10">
        <f>SUM(H53:H57)</f>
        <v>13280</v>
      </c>
      <c r="I58" s="10">
        <f>SUM(I53:I57)</f>
        <v>12561</v>
      </c>
      <c r="J58" s="10">
        <f>SUM(J53:J57)</f>
        <v>11911</v>
      </c>
      <c r="K58" s="10">
        <f>SUM(K53:K57)</f>
        <v>11102</v>
      </c>
      <c r="L58" s="10">
        <f>SUM(L53:L57)</f>
        <v>11325</v>
      </c>
      <c r="M58" s="19">
        <f t="shared" si="1"/>
        <v>60179</v>
      </c>
      <c r="N58" s="10">
        <f>SUM(N53:N57)</f>
        <v>8071</v>
      </c>
      <c r="O58" s="10">
        <f>SUM(O53:O57)</f>
        <v>6840</v>
      </c>
      <c r="P58" s="10">
        <f>SUM(P53:P57)</f>
        <v>28</v>
      </c>
      <c r="Q58" s="19">
        <f t="shared" si="2"/>
        <v>14939</v>
      </c>
      <c r="R58" s="74">
        <f>G58+M58+Q58</f>
        <v>132186</v>
      </c>
    </row>
    <row r="59" spans="1:18" ht="16.2" thickBot="1">
      <c r="A59" s="72" t="s">
        <v>95</v>
      </c>
      <c r="B59" s="73"/>
      <c r="C59" s="55">
        <f>C52+C58</f>
        <v>27203</v>
      </c>
      <c r="D59" s="55">
        <f t="shared" ref="D59:R59" si="7">D52+D58</f>
        <v>25732</v>
      </c>
      <c r="E59" s="55">
        <f t="shared" si="7"/>
        <v>25793</v>
      </c>
      <c r="F59" s="55">
        <f t="shared" si="7"/>
        <v>26379</v>
      </c>
      <c r="G59" s="55">
        <f t="shared" si="7"/>
        <v>105107</v>
      </c>
      <c r="H59" s="55">
        <f t="shared" si="7"/>
        <v>24829</v>
      </c>
      <c r="I59" s="55">
        <f t="shared" si="7"/>
        <v>23514</v>
      </c>
      <c r="J59" s="55">
        <f t="shared" si="7"/>
        <v>22412</v>
      </c>
      <c r="K59" s="55">
        <f t="shared" si="7"/>
        <v>20816</v>
      </c>
      <c r="L59" s="55">
        <f t="shared" si="7"/>
        <v>20994</v>
      </c>
      <c r="M59" s="55">
        <f t="shared" si="7"/>
        <v>112565</v>
      </c>
      <c r="N59" s="55">
        <f t="shared" si="7"/>
        <v>14029</v>
      </c>
      <c r="O59" s="55">
        <f t="shared" si="7"/>
        <v>11945</v>
      </c>
      <c r="P59" s="55">
        <f t="shared" si="7"/>
        <v>29</v>
      </c>
      <c r="Q59" s="58">
        <f t="shared" si="7"/>
        <v>26003</v>
      </c>
      <c r="R59" s="67">
        <f t="shared" si="7"/>
        <v>243675</v>
      </c>
    </row>
    <row r="60" spans="1:18" ht="15" thickBot="1">
      <c r="A60" s="64"/>
      <c r="B60" s="13" t="s">
        <v>93</v>
      </c>
      <c r="C60" s="64"/>
      <c r="D60" s="64"/>
      <c r="E60" s="64"/>
      <c r="F60" s="64"/>
      <c r="G60" s="70">
        <f t="shared" si="0"/>
        <v>0</v>
      </c>
      <c r="H60" s="64"/>
      <c r="I60" s="64"/>
      <c r="J60" s="64"/>
      <c r="K60" s="64"/>
      <c r="L60" s="64"/>
      <c r="M60" s="71">
        <f t="shared" si="1"/>
        <v>0</v>
      </c>
      <c r="N60" s="64"/>
      <c r="O60" s="64"/>
      <c r="P60" s="64"/>
      <c r="Q60" s="71">
        <f t="shared" si="2"/>
        <v>0</v>
      </c>
      <c r="R60" s="64">
        <v>2052</v>
      </c>
    </row>
    <row r="61" spans="1:18" ht="15" thickBot="1">
      <c r="A61" s="54" t="s">
        <v>48</v>
      </c>
      <c r="B61" s="61"/>
      <c r="C61" s="55"/>
      <c r="D61" s="55"/>
      <c r="E61" s="55"/>
      <c r="F61" s="55"/>
      <c r="G61" s="56">
        <f t="shared" si="0"/>
        <v>0</v>
      </c>
      <c r="H61" s="55"/>
      <c r="I61" s="55"/>
      <c r="J61" s="55"/>
      <c r="K61" s="55"/>
      <c r="L61" s="55"/>
      <c r="M61" s="57">
        <f t="shared" si="1"/>
        <v>0</v>
      </c>
      <c r="N61" s="55"/>
      <c r="O61" s="55"/>
      <c r="P61" s="55"/>
      <c r="Q61" s="66">
        <f t="shared" si="2"/>
        <v>0</v>
      </c>
      <c r="R61" s="65">
        <f>+R59+R60</f>
        <v>245727</v>
      </c>
    </row>
    <row r="62" spans="1:18" ht="15" thickBot="1">
      <c r="A62" s="13"/>
      <c r="B62" s="53" t="s">
        <v>49</v>
      </c>
      <c r="C62" s="13">
        <v>40</v>
      </c>
      <c r="D62" s="13">
        <v>35</v>
      </c>
      <c r="E62" s="13">
        <v>39</v>
      </c>
      <c r="F62" s="13">
        <v>36</v>
      </c>
      <c r="G62" s="20">
        <f t="shared" si="0"/>
        <v>150</v>
      </c>
      <c r="H62" s="13">
        <v>37</v>
      </c>
      <c r="I62" s="13">
        <v>30</v>
      </c>
      <c r="J62" s="13">
        <v>34</v>
      </c>
      <c r="K62" s="13">
        <v>40</v>
      </c>
      <c r="L62" s="13">
        <v>40</v>
      </c>
      <c r="M62" s="21">
        <f t="shared" si="1"/>
        <v>181</v>
      </c>
      <c r="N62" s="13">
        <v>29</v>
      </c>
      <c r="O62" s="13">
        <v>33</v>
      </c>
      <c r="P62" s="13"/>
      <c r="Q62" s="21">
        <f t="shared" si="2"/>
        <v>62</v>
      </c>
      <c r="R62" s="64">
        <f t="shared" si="3"/>
        <v>393</v>
      </c>
    </row>
    <row r="63" spans="1:18" ht="16.2" thickBot="1">
      <c r="A63" s="31"/>
      <c r="B63" s="31"/>
      <c r="C63" s="31"/>
      <c r="D63" s="31"/>
      <c r="E63" s="31"/>
      <c r="F63" s="31"/>
      <c r="G63" s="32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67">
        <f>R61+R62</f>
        <v>246120</v>
      </c>
    </row>
    <row r="64" spans="1:18">
      <c r="A64" s="31"/>
      <c r="B64" s="31"/>
      <c r="C64" s="31"/>
      <c r="D64" s="31"/>
      <c r="E64" s="31"/>
      <c r="F64" s="31"/>
      <c r="G64" s="32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7" spans="1:3">
      <c r="A67" s="59"/>
      <c r="B67" s="60"/>
      <c r="C67" s="59"/>
    </row>
    <row r="68" spans="1:3">
      <c r="A68" s="59"/>
      <c r="B68" s="59"/>
      <c r="C68" s="59"/>
    </row>
  </sheetData>
  <mergeCells count="26">
    <mergeCell ref="A2:R3"/>
    <mergeCell ref="K4:K5"/>
    <mergeCell ref="L4:L5"/>
    <mergeCell ref="M4:M5"/>
    <mergeCell ref="N4:N5"/>
    <mergeCell ref="P4:P5"/>
    <mergeCell ref="F4:F5"/>
    <mergeCell ref="G4:G5"/>
    <mergeCell ref="H4:H5"/>
    <mergeCell ref="I4:I5"/>
    <mergeCell ref="J4:J5"/>
    <mergeCell ref="C4:C5"/>
    <mergeCell ref="E4:E5"/>
    <mergeCell ref="Q4:Q5"/>
    <mergeCell ref="O4:O5"/>
    <mergeCell ref="R4:R5"/>
    <mergeCell ref="A52:B52"/>
    <mergeCell ref="A61:B61"/>
    <mergeCell ref="B4:B5"/>
    <mergeCell ref="D4:D5"/>
    <mergeCell ref="A31:B31"/>
    <mergeCell ref="A38:B38"/>
    <mergeCell ref="A4:A5"/>
    <mergeCell ref="A51:B51"/>
    <mergeCell ref="A58:B58"/>
    <mergeCell ref="A59:B59"/>
  </mergeCells>
  <pageMargins left="0.11811023622047245" right="0.11811023622047245" top="0" bottom="0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8"/>
  <sheetViews>
    <sheetView workbookViewId="0">
      <selection activeCell="C4" sqref="C4:R5"/>
    </sheetView>
  </sheetViews>
  <sheetFormatPr defaultRowHeight="14.4"/>
  <cols>
    <col min="1" max="1" width="4.88671875" customWidth="1"/>
    <col min="2" max="2" width="17.6640625" customWidth="1"/>
    <col min="3" max="3" width="6.21875" customWidth="1"/>
    <col min="4" max="4" width="5.88671875" customWidth="1"/>
    <col min="5" max="5" width="6.109375" customWidth="1"/>
    <col min="6" max="6" width="6.5546875" customWidth="1"/>
    <col min="8" max="8" width="6.21875" customWidth="1"/>
    <col min="9" max="9" width="6.33203125" customWidth="1"/>
    <col min="10" max="10" width="6.88671875" customWidth="1"/>
    <col min="11" max="11" width="6.6640625" customWidth="1"/>
    <col min="12" max="12" width="6.88671875" customWidth="1"/>
    <col min="14" max="14" width="7.21875" customWidth="1"/>
    <col min="15" max="15" width="7.109375" customWidth="1"/>
    <col min="16" max="16" width="7" customWidth="1"/>
  </cols>
  <sheetData>
    <row r="2" spans="1:18">
      <c r="A2" s="45" t="s">
        <v>89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>
      <c r="A4" s="48"/>
      <c r="B4" s="49" t="s">
        <v>84</v>
      </c>
      <c r="C4" s="35" t="s">
        <v>51</v>
      </c>
      <c r="D4" s="35" t="s">
        <v>53</v>
      </c>
      <c r="E4" s="35" t="s">
        <v>54</v>
      </c>
      <c r="F4" s="35" t="s">
        <v>55</v>
      </c>
      <c r="G4" s="43" t="s">
        <v>56</v>
      </c>
      <c r="H4" s="35" t="s">
        <v>57</v>
      </c>
      <c r="I4" s="35" t="s">
        <v>58</v>
      </c>
      <c r="J4" s="35" t="s">
        <v>59</v>
      </c>
      <c r="K4" s="35" t="s">
        <v>60</v>
      </c>
      <c r="L4" s="35" t="s">
        <v>61</v>
      </c>
      <c r="M4" s="42" t="s">
        <v>62</v>
      </c>
      <c r="N4" s="35" t="s">
        <v>64</v>
      </c>
      <c r="O4" s="35" t="s">
        <v>65</v>
      </c>
      <c r="P4" s="35" t="s">
        <v>66</v>
      </c>
      <c r="Q4" s="42" t="s">
        <v>63</v>
      </c>
      <c r="R4" s="44" t="s">
        <v>67</v>
      </c>
    </row>
    <row r="5" spans="1:18">
      <c r="A5" s="48"/>
      <c r="B5" s="49"/>
      <c r="C5" s="35"/>
      <c r="D5" s="35"/>
      <c r="E5" s="35"/>
      <c r="F5" s="35"/>
      <c r="G5" s="43"/>
      <c r="H5" s="35"/>
      <c r="I5" s="35"/>
      <c r="J5" s="35"/>
      <c r="K5" s="35"/>
      <c r="L5" s="35"/>
      <c r="M5" s="42"/>
      <c r="N5" s="35"/>
      <c r="O5" s="35"/>
      <c r="P5" s="35"/>
      <c r="Q5" s="42"/>
      <c r="R5" s="44"/>
    </row>
    <row r="6" spans="1:18">
      <c r="A6" s="28">
        <v>6</v>
      </c>
      <c r="B6" s="6" t="s">
        <v>82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>
      <c r="A7" s="28">
        <v>13</v>
      </c>
      <c r="B7" s="6" t="s">
        <v>83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>
      <c r="A8" s="28">
        <v>1</v>
      </c>
      <c r="B8" s="6" t="s">
        <v>79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28">
        <v>5</v>
      </c>
      <c r="B9" s="6" t="s">
        <v>81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>
      <c r="A10" s="50" t="s">
        <v>80</v>
      </c>
      <c r="B10" s="50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>
      <c r="A11" s="5">
        <v>1</v>
      </c>
      <c r="B11" s="6" t="s">
        <v>85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>
      <c r="A12" s="5">
        <v>1</v>
      </c>
      <c r="B12" s="6" t="s">
        <v>87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>
      <c r="A14" s="28">
        <v>4</v>
      </c>
      <c r="B14" s="6" t="s">
        <v>86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>
      <c r="A16" s="28">
        <v>1</v>
      </c>
      <c r="B16" s="6" t="s">
        <v>88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</sheetData>
  <mergeCells count="20">
    <mergeCell ref="A10:B10"/>
    <mergeCell ref="C4:C5"/>
    <mergeCell ref="D4:D5"/>
    <mergeCell ref="E4:E5"/>
    <mergeCell ref="F4:F5"/>
    <mergeCell ref="A2:R3"/>
    <mergeCell ref="A4:A5"/>
    <mergeCell ref="N4:N5"/>
    <mergeCell ref="O4:O5"/>
    <mergeCell ref="P4:P5"/>
    <mergeCell ref="Q4:Q5"/>
    <mergeCell ref="R4:R5"/>
    <mergeCell ref="B4:B5"/>
    <mergeCell ref="H4:H5"/>
    <mergeCell ref="I4:I5"/>
    <mergeCell ref="J4:J5"/>
    <mergeCell ref="K4:K5"/>
    <mergeCell ref="L4:L5"/>
    <mergeCell ref="M4:M5"/>
    <mergeCell ref="G4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R16"/>
  <sheetViews>
    <sheetView workbookViewId="0">
      <selection activeCell="N19" sqref="N19"/>
    </sheetView>
  </sheetViews>
  <sheetFormatPr defaultRowHeight="14.4"/>
  <cols>
    <col min="1" max="1" width="5" customWidth="1"/>
    <col min="2" max="2" width="17.44140625" customWidth="1"/>
    <col min="3" max="3" width="7.33203125" customWidth="1"/>
    <col min="4" max="5" width="6.88671875" customWidth="1"/>
    <col min="6" max="6" width="7.109375" customWidth="1"/>
    <col min="8" max="8" width="6.5546875" customWidth="1"/>
    <col min="9" max="9" width="7" customWidth="1"/>
    <col min="10" max="10" width="7.33203125" customWidth="1"/>
    <col min="11" max="11" width="6.88671875" customWidth="1"/>
    <col min="12" max="12" width="7.33203125" customWidth="1"/>
    <col min="14" max="14" width="7.5546875" customWidth="1"/>
    <col min="15" max="15" width="7.21875" customWidth="1"/>
    <col min="16" max="16" width="7.44140625" customWidth="1"/>
  </cols>
  <sheetData>
    <row r="3" spans="1:18" ht="14.4" customHeight="1">
      <c r="A3" s="48"/>
      <c r="B3" s="48"/>
      <c r="C3" s="35" t="s">
        <v>51</v>
      </c>
      <c r="D3" s="35" t="s">
        <v>53</v>
      </c>
      <c r="E3" s="35" t="s">
        <v>54</v>
      </c>
      <c r="F3" s="35" t="s">
        <v>55</v>
      </c>
      <c r="G3" s="43" t="s">
        <v>56</v>
      </c>
      <c r="H3" s="35" t="s">
        <v>57</v>
      </c>
      <c r="I3" s="35" t="s">
        <v>58</v>
      </c>
      <c r="J3" s="35" t="s">
        <v>59</v>
      </c>
      <c r="K3" s="35" t="s">
        <v>60</v>
      </c>
      <c r="L3" s="35" t="s">
        <v>61</v>
      </c>
      <c r="M3" s="42" t="s">
        <v>62</v>
      </c>
      <c r="N3" s="35" t="s">
        <v>64</v>
      </c>
      <c r="O3" s="35" t="s">
        <v>65</v>
      </c>
      <c r="P3" s="35" t="s">
        <v>66</v>
      </c>
      <c r="Q3" s="42" t="s">
        <v>63</v>
      </c>
      <c r="R3" s="44" t="s">
        <v>67</v>
      </c>
    </row>
    <row r="4" spans="1:18" ht="14.4" customHeight="1">
      <c r="A4" s="48"/>
      <c r="B4" s="48"/>
      <c r="C4" s="35"/>
      <c r="D4" s="35"/>
      <c r="E4" s="35"/>
      <c r="F4" s="35"/>
      <c r="G4" s="43"/>
      <c r="H4" s="35"/>
      <c r="I4" s="35"/>
      <c r="J4" s="35"/>
      <c r="K4" s="35"/>
      <c r="L4" s="35"/>
      <c r="M4" s="42"/>
      <c r="N4" s="35"/>
      <c r="O4" s="35"/>
      <c r="P4" s="35"/>
      <c r="Q4" s="42"/>
      <c r="R4" s="44"/>
    </row>
    <row r="5" spans="1:18">
      <c r="A5" s="29">
        <v>1</v>
      </c>
      <c r="B5" s="26" t="s">
        <v>70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>
      <c r="A6" s="29">
        <v>2</v>
      </c>
      <c r="B6" s="26" t="s">
        <v>71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>
      <c r="A7" s="29">
        <v>3</v>
      </c>
      <c r="B7" s="26" t="s">
        <v>72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>
      <c r="A8" s="29">
        <v>4</v>
      </c>
      <c r="B8" s="26" t="s">
        <v>73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>
      <c r="A9" s="29">
        <v>5</v>
      </c>
      <c r="B9" s="26" t="s">
        <v>74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>
      <c r="A10" s="29">
        <v>6</v>
      </c>
      <c r="B10" s="26" t="s">
        <v>75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>
      <c r="A11" s="29">
        <v>7</v>
      </c>
      <c r="B11" s="26" t="s">
        <v>76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>
      <c r="A12" s="29">
        <v>8</v>
      </c>
      <c r="B12" s="26" t="s">
        <v>77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>
      <c r="A13" s="29">
        <v>9</v>
      </c>
      <c r="B13" s="26" t="s">
        <v>78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>
      <c r="A14" s="3"/>
      <c r="B14" s="26" t="s">
        <v>90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>
      <c r="A15" s="51" t="s">
        <v>43</v>
      </c>
      <c r="B15" s="5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>
      <c r="A16" s="3"/>
      <c r="B16" s="3"/>
      <c r="C16" s="13">
        <v>13600</v>
      </c>
      <c r="D16" s="13">
        <v>12891</v>
      </c>
      <c r="E16" s="13">
        <v>12847</v>
      </c>
      <c r="F16" s="13">
        <v>13198</v>
      </c>
      <c r="G16" s="20">
        <f t="shared" ref="G16" si="0">C16+D16+E16+F16</f>
        <v>52536</v>
      </c>
      <c r="H16" s="13">
        <v>12291</v>
      </c>
      <c r="I16" s="13">
        <v>11596</v>
      </c>
      <c r="J16" s="13">
        <v>10898</v>
      </c>
      <c r="K16" s="13">
        <v>10067</v>
      </c>
      <c r="L16" s="13">
        <v>10143</v>
      </c>
      <c r="M16" s="21">
        <f t="shared" ref="M16" si="1">H16+I16+J16+K16+L16</f>
        <v>54995</v>
      </c>
      <c r="N16" s="13">
        <v>6777</v>
      </c>
      <c r="O16" s="13">
        <v>5860</v>
      </c>
      <c r="P16" s="13"/>
      <c r="Q16" s="21">
        <f t="shared" ref="Q16" si="2">N16+O16+P16</f>
        <v>12637</v>
      </c>
      <c r="R16" s="13">
        <f t="shared" ref="R16" si="3">G16+M16+Q16</f>
        <v>120168</v>
      </c>
    </row>
  </sheetData>
  <mergeCells count="19">
    <mergeCell ref="A15:B15"/>
    <mergeCell ref="O3:O4"/>
    <mergeCell ref="P3:P4"/>
    <mergeCell ref="Q3:Q4"/>
    <mergeCell ref="R3:R4"/>
    <mergeCell ref="A3:A4"/>
    <mergeCell ref="B3:B4"/>
    <mergeCell ref="I3:I4"/>
    <mergeCell ref="J3:J4"/>
    <mergeCell ref="K3:K4"/>
    <mergeCell ref="L3:L4"/>
    <mergeCell ref="M3:M4"/>
    <mergeCell ref="N3:N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Заг. обл</vt:lpstr>
      <vt:lpstr>інтернати</vt:lpstr>
      <vt:lpstr>м Харків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2019-01-03T12:30:13Z</dcterms:modified>
</cp:coreProperties>
</file>