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868" activeTab="4"/>
  </bookViews>
  <sheets>
    <sheet name="7" sheetId="9" r:id="rId1"/>
    <sheet name="8" sheetId="10" r:id="rId2"/>
    <sheet name="9" sheetId="7" r:id="rId3"/>
    <sheet name="10" sheetId="6" r:id="rId4"/>
    <sheet name="11" sheetId="5" r:id="rId5"/>
  </sheets>
  <definedNames>
    <definedName name="_xlnm._FilterDatabase" localSheetId="3" hidden="1">'10'!$A$1:$V$46</definedName>
    <definedName name="_xlnm._FilterDatabase" localSheetId="4" hidden="1">'11'!$A$1:$V$54</definedName>
    <definedName name="_xlnm._FilterDatabase" localSheetId="0" hidden="1">'7'!$A$1:$V$89</definedName>
    <definedName name="_xlnm._FilterDatabase" localSheetId="1" hidden="1">'8'!$A$1:$V$68</definedName>
    <definedName name="_xlnm._FilterDatabase" localSheetId="2" hidden="1">'9'!$A$1:$V$54</definedName>
    <definedName name="_xlnm.Print_Titles" localSheetId="3">'10'!$1:$1</definedName>
    <definedName name="_xlnm.Print_Titles" localSheetId="4">'11'!$1:$1</definedName>
    <definedName name="_xlnm.Print_Titles" localSheetId="0">'7'!$1:$1</definedName>
    <definedName name="_xlnm.Print_Titles" localSheetId="1">'8'!$1:$1</definedName>
    <definedName name="_xlnm.Print_Titles" localSheetId="2">'9'!$1:$1</definedName>
    <definedName name="_xlnm.Print_Area" localSheetId="3">'10'!$A$1:$R$43</definedName>
    <definedName name="_xlnm.Print_Area" localSheetId="4">'11'!$A$1:$R$49</definedName>
    <definedName name="_xlnm.Print_Area" localSheetId="0">'7'!$A$1:$U$85</definedName>
    <definedName name="_xlnm.Print_Area" localSheetId="1">'8'!$A$1:$U$59</definedName>
    <definedName name="_xlnm.Print_Area" localSheetId="2">'9'!$A$1:$R$49</definedName>
  </definedNames>
  <calcPr calcId="144525"/>
  <fileRecoveryPr autoRecover="0"/>
</workbook>
</file>

<file path=xl/calcChain.xml><?xml version="1.0" encoding="utf-8"?>
<calcChain xmlns="http://schemas.openxmlformats.org/spreadsheetml/2006/main">
  <c r="M15" i="5" l="1"/>
  <c r="K8" i="6"/>
  <c r="G17" i="5"/>
  <c r="G8" i="6"/>
  <c r="B74" i="9" l="1"/>
  <c r="D43" i="9"/>
  <c r="C36" i="9"/>
  <c r="C25" i="9"/>
  <c r="E26" i="10"/>
  <c r="D18" i="10"/>
  <c r="E11" i="10"/>
  <c r="D11" i="10"/>
  <c r="B8" i="10"/>
  <c r="D21" i="7"/>
  <c r="D23" i="7"/>
  <c r="C23" i="7"/>
  <c r="B23" i="7"/>
  <c r="B17" i="7"/>
  <c r="B19" i="7"/>
  <c r="C16" i="7"/>
  <c r="C14" i="7"/>
  <c r="C2" i="7"/>
  <c r="B3" i="7"/>
  <c r="F13" i="6"/>
  <c r="G39" i="9" l="1"/>
  <c r="G31" i="7"/>
  <c r="G23" i="7"/>
  <c r="M23" i="7"/>
  <c r="G28" i="7"/>
  <c r="M28" i="7"/>
  <c r="G53" i="7"/>
  <c r="M53" i="7"/>
  <c r="G6" i="7"/>
  <c r="M6" i="7"/>
  <c r="G21" i="7"/>
  <c r="M21" i="7"/>
  <c r="G54" i="7"/>
  <c r="M54" i="7"/>
  <c r="G25" i="7"/>
  <c r="M25" i="7"/>
  <c r="G29" i="9"/>
  <c r="M29" i="9"/>
  <c r="G81" i="9"/>
  <c r="M81" i="9"/>
  <c r="G36" i="9"/>
  <c r="M36" i="9"/>
  <c r="G40" i="9"/>
  <c r="M40" i="9"/>
  <c r="G44" i="9"/>
  <c r="M44" i="9"/>
  <c r="G70" i="9"/>
  <c r="M70" i="9"/>
  <c r="G59" i="9"/>
  <c r="M59" i="9"/>
  <c r="G89" i="9"/>
  <c r="M89" i="9"/>
  <c r="G88" i="9"/>
  <c r="M88" i="9"/>
  <c r="G71" i="9"/>
  <c r="M71" i="9"/>
  <c r="G52" i="9"/>
  <c r="M52" i="9"/>
  <c r="G41" i="9"/>
  <c r="M41" i="9"/>
  <c r="G62" i="9"/>
  <c r="M62" i="9"/>
  <c r="G53" i="9"/>
  <c r="M53" i="9"/>
  <c r="G38" i="9"/>
  <c r="M38" i="9"/>
  <c r="G46" i="9"/>
  <c r="M46" i="9"/>
  <c r="G33" i="9"/>
  <c r="M33" i="9"/>
  <c r="G2" i="9"/>
  <c r="M2" i="9"/>
  <c r="G63" i="9"/>
  <c r="M63" i="9"/>
  <c r="G72" i="9"/>
  <c r="M72" i="9"/>
  <c r="G12" i="9"/>
  <c r="M12" i="9"/>
  <c r="G64" i="9"/>
  <c r="M64" i="9"/>
  <c r="G30" i="9"/>
  <c r="M30" i="9"/>
  <c r="G27" i="9"/>
  <c r="M27" i="9"/>
  <c r="G6" i="9"/>
  <c r="M6" i="9"/>
  <c r="G13" i="9"/>
  <c r="M13" i="9"/>
  <c r="G14" i="9"/>
  <c r="M14" i="9"/>
  <c r="G42" i="9"/>
  <c r="M42" i="9"/>
  <c r="G73" i="9"/>
  <c r="M73" i="9"/>
  <c r="G17" i="9"/>
  <c r="M17" i="9"/>
  <c r="G49" i="9"/>
  <c r="M49" i="9"/>
  <c r="G7" i="9"/>
  <c r="M7" i="9"/>
  <c r="G65" i="9"/>
  <c r="M65" i="9"/>
  <c r="G82" i="9"/>
  <c r="M82" i="9"/>
  <c r="G9" i="9"/>
  <c r="M9" i="9"/>
  <c r="G66" i="9"/>
  <c r="M66" i="9"/>
  <c r="G20" i="9"/>
  <c r="M20" i="9"/>
  <c r="G43" i="9"/>
  <c r="M43" i="9"/>
  <c r="G54" i="9"/>
  <c r="M54" i="9"/>
  <c r="G67" i="9"/>
  <c r="M67" i="9"/>
  <c r="G55" i="9"/>
  <c r="M55" i="9"/>
  <c r="G60" i="9"/>
  <c r="M60" i="9"/>
  <c r="G3" i="9"/>
  <c r="M3" i="9"/>
  <c r="G32" i="9"/>
  <c r="M32" i="9"/>
  <c r="G74" i="9"/>
  <c r="M74" i="9"/>
  <c r="G47" i="9"/>
  <c r="M47" i="9"/>
  <c r="G21" i="9"/>
  <c r="M21" i="9"/>
  <c r="G75" i="9"/>
  <c r="M75" i="9"/>
  <c r="G76" i="9"/>
  <c r="M76" i="9"/>
  <c r="G50" i="9"/>
  <c r="M50" i="9"/>
  <c r="G10" i="9"/>
  <c r="M10" i="9"/>
  <c r="G28" i="9"/>
  <c r="M28" i="9"/>
  <c r="G34" i="9"/>
  <c r="M34" i="9"/>
  <c r="G5" i="9"/>
  <c r="M5" i="9"/>
  <c r="G24" i="9"/>
  <c r="M24" i="9"/>
  <c r="G4" i="9"/>
  <c r="M4" i="9"/>
  <c r="G77" i="9"/>
  <c r="M77" i="9"/>
  <c r="G56" i="9"/>
  <c r="M56" i="9"/>
  <c r="G18" i="9"/>
  <c r="M18" i="9"/>
  <c r="G11" i="9"/>
  <c r="M11" i="9"/>
  <c r="G45" i="9"/>
  <c r="M45" i="9"/>
  <c r="G35" i="9"/>
  <c r="M35" i="9"/>
  <c r="G8" i="9"/>
  <c r="M8" i="9"/>
  <c r="G78" i="9"/>
  <c r="M78" i="9"/>
  <c r="G15" i="9"/>
  <c r="M15" i="9"/>
  <c r="G83" i="9"/>
  <c r="M83" i="9"/>
  <c r="G51" i="9"/>
  <c r="M51" i="9"/>
  <c r="M39" i="9"/>
  <c r="G31" i="9"/>
  <c r="M31" i="9"/>
  <c r="G57" i="9"/>
  <c r="M57" i="9"/>
  <c r="G68" i="9"/>
  <c r="M68" i="9"/>
  <c r="G22" i="9"/>
  <c r="M22" i="9"/>
  <c r="G84" i="9"/>
  <c r="M84" i="9"/>
  <c r="G69" i="9"/>
  <c r="M69" i="9"/>
  <c r="G25" i="9"/>
  <c r="M25" i="9"/>
  <c r="G61" i="9"/>
  <c r="M61" i="9"/>
  <c r="G19" i="9"/>
  <c r="M19" i="9"/>
  <c r="G48" i="9"/>
  <c r="M48" i="9"/>
  <c r="G16" i="9"/>
  <c r="M16" i="9"/>
  <c r="G79" i="9"/>
  <c r="M79" i="9"/>
  <c r="G85" i="9"/>
  <c r="M85" i="9"/>
  <c r="G86" i="9"/>
  <c r="M86" i="9"/>
  <c r="G80" i="9"/>
  <c r="M80" i="9"/>
  <c r="G23" i="9"/>
  <c r="M23" i="9"/>
  <c r="G58" i="9"/>
  <c r="M58" i="9"/>
  <c r="G26" i="9"/>
  <c r="M26" i="9"/>
  <c r="G37" i="9"/>
  <c r="M37" i="9"/>
  <c r="G19" i="10"/>
  <c r="M19" i="10"/>
  <c r="G27" i="10"/>
  <c r="M27" i="10"/>
  <c r="G46" i="10"/>
  <c r="M46" i="10"/>
  <c r="G32" i="10"/>
  <c r="M32" i="10"/>
  <c r="G30" i="10"/>
  <c r="M30" i="10"/>
  <c r="G47" i="10"/>
  <c r="M47" i="10"/>
  <c r="G8" i="10"/>
  <c r="M8" i="10"/>
  <c r="G26" i="10"/>
  <c r="M26" i="10"/>
  <c r="G13" i="10"/>
  <c r="M13" i="10"/>
  <c r="G57" i="10"/>
  <c r="M57" i="10"/>
  <c r="G4" i="10"/>
  <c r="M4" i="10"/>
  <c r="G56" i="10"/>
  <c r="M56" i="10"/>
  <c r="G29" i="10"/>
  <c r="M29" i="10"/>
  <c r="G43" i="10"/>
  <c r="M43" i="10"/>
  <c r="G18" i="10"/>
  <c r="M18" i="10"/>
  <c r="G36" i="10"/>
  <c r="M36" i="10"/>
  <c r="G3" i="10"/>
  <c r="M3" i="10"/>
  <c r="G40" i="10"/>
  <c r="M40" i="10"/>
  <c r="G35" i="10"/>
  <c r="M35" i="10"/>
  <c r="G25" i="10"/>
  <c r="M25" i="10"/>
  <c r="G37" i="10"/>
  <c r="M37" i="10"/>
  <c r="G11" i="10"/>
  <c r="M11" i="10"/>
  <c r="G55" i="10"/>
  <c r="M55" i="10"/>
  <c r="G50" i="10"/>
  <c r="M50" i="10"/>
  <c r="G34" i="10"/>
  <c r="M34" i="10"/>
  <c r="G38" i="10"/>
  <c r="M38" i="10"/>
  <c r="G39" i="10"/>
  <c r="M39" i="10"/>
  <c r="G31" i="10"/>
  <c r="M31" i="10"/>
  <c r="G23" i="10"/>
  <c r="M23" i="10"/>
  <c r="G28" i="10"/>
  <c r="M28" i="10"/>
  <c r="G20" i="10"/>
  <c r="M20" i="10"/>
  <c r="G17" i="10"/>
  <c r="M17" i="10"/>
  <c r="G41" i="10"/>
  <c r="M41" i="10"/>
  <c r="G14" i="10"/>
  <c r="M14" i="10"/>
  <c r="G48" i="10"/>
  <c r="M48" i="10"/>
  <c r="G53" i="10"/>
  <c r="M53" i="10"/>
  <c r="G45" i="10"/>
  <c r="M45" i="10"/>
  <c r="G5" i="10"/>
  <c r="M5" i="10"/>
  <c r="G12" i="10"/>
  <c r="M12" i="10"/>
  <c r="G16" i="10"/>
  <c r="M16" i="10"/>
  <c r="G9" i="10"/>
  <c r="M9" i="10"/>
  <c r="G44" i="10"/>
  <c r="M44" i="10"/>
  <c r="G6" i="10"/>
  <c r="M6" i="10"/>
  <c r="G54" i="10"/>
  <c r="M54" i="10"/>
  <c r="G51" i="10"/>
  <c r="M51" i="10"/>
  <c r="G24" i="10"/>
  <c r="M24" i="10"/>
  <c r="G7" i="10"/>
  <c r="M7" i="10"/>
  <c r="G15" i="10"/>
  <c r="M15" i="10"/>
  <c r="G42" i="10"/>
  <c r="M42" i="10"/>
  <c r="G22" i="10"/>
  <c r="M22" i="10"/>
  <c r="G21" i="10"/>
  <c r="M21" i="10"/>
  <c r="G2" i="10"/>
  <c r="M2" i="10"/>
  <c r="G10" i="10"/>
  <c r="M10" i="10"/>
  <c r="G33" i="10"/>
  <c r="M33" i="10"/>
  <c r="G52" i="10"/>
  <c r="M52" i="10"/>
  <c r="G49" i="10"/>
  <c r="M49" i="10"/>
  <c r="G36" i="7"/>
  <c r="M36" i="7"/>
  <c r="G15" i="7"/>
  <c r="M15" i="7"/>
  <c r="G7" i="7"/>
  <c r="M7" i="7"/>
  <c r="G20" i="7"/>
  <c r="M20" i="7"/>
  <c r="G4" i="7"/>
  <c r="M4" i="7"/>
  <c r="G37" i="7"/>
  <c r="M37" i="7"/>
  <c r="G38" i="7"/>
  <c r="M38" i="7"/>
  <c r="G11" i="7"/>
  <c r="M11" i="7"/>
  <c r="G33" i="7"/>
  <c r="M33" i="7"/>
  <c r="G32" i="7"/>
  <c r="M32" i="7"/>
  <c r="G39" i="7"/>
  <c r="M39" i="7"/>
  <c r="G40" i="7"/>
  <c r="M40" i="7"/>
  <c r="G41" i="7"/>
  <c r="M41" i="7"/>
  <c r="G29" i="7"/>
  <c r="M29" i="7"/>
  <c r="G42" i="7"/>
  <c r="M42" i="7"/>
  <c r="G43" i="7"/>
  <c r="M43" i="7"/>
  <c r="G34" i="7"/>
  <c r="M34" i="7"/>
  <c r="G44" i="7"/>
  <c r="M44" i="7"/>
  <c r="G45" i="7"/>
  <c r="M45" i="7"/>
  <c r="G46" i="7"/>
  <c r="M46" i="7"/>
  <c r="G26" i="7"/>
  <c r="M26" i="7"/>
  <c r="G47" i="7"/>
  <c r="M47" i="7"/>
  <c r="G17" i="7"/>
  <c r="M17" i="7"/>
  <c r="G13" i="7"/>
  <c r="M13" i="7"/>
  <c r="G2" i="7"/>
  <c r="M2" i="7"/>
  <c r="G10" i="7"/>
  <c r="M10" i="7"/>
  <c r="G9" i="7"/>
  <c r="M9" i="7"/>
  <c r="G22" i="7"/>
  <c r="M22" i="7"/>
  <c r="G48" i="7"/>
  <c r="M48" i="7"/>
  <c r="G3" i="7"/>
  <c r="M3" i="7"/>
  <c r="G24" i="7"/>
  <c r="M24" i="7"/>
  <c r="G35" i="7"/>
  <c r="M35" i="7"/>
  <c r="G49" i="7"/>
  <c r="M49" i="7"/>
  <c r="M31" i="7"/>
  <c r="G14" i="7"/>
  <c r="M14" i="7"/>
  <c r="G8" i="7"/>
  <c r="M8" i="7"/>
  <c r="G18" i="7"/>
  <c r="M18" i="7"/>
  <c r="G50" i="7"/>
  <c r="M50" i="7"/>
  <c r="G51" i="7"/>
  <c r="M51" i="7"/>
  <c r="G16" i="7"/>
  <c r="M16" i="7"/>
  <c r="G12" i="7"/>
  <c r="M12" i="7"/>
  <c r="G27" i="7"/>
  <c r="M27" i="7"/>
  <c r="G19" i="7"/>
  <c r="M19" i="7"/>
  <c r="G5" i="7"/>
  <c r="M5" i="7"/>
  <c r="G52" i="7"/>
  <c r="M52" i="7"/>
  <c r="G43" i="5"/>
  <c r="M43" i="5"/>
  <c r="G15" i="5"/>
  <c r="G26" i="5"/>
  <c r="M26" i="5"/>
  <c r="G35" i="5"/>
  <c r="M35" i="5"/>
  <c r="G30" i="5"/>
  <c r="M30" i="5"/>
  <c r="G5" i="5"/>
  <c r="M5" i="5"/>
  <c r="G3" i="5"/>
  <c r="M3" i="5"/>
  <c r="G2" i="5"/>
  <c r="M2" i="5"/>
  <c r="G34" i="5"/>
  <c r="M34" i="5"/>
  <c r="G31" i="5"/>
  <c r="M31" i="5"/>
  <c r="G33" i="5"/>
  <c r="M33" i="5"/>
  <c r="G12" i="5"/>
  <c r="M12" i="5"/>
  <c r="G46" i="5"/>
  <c r="M46" i="5"/>
  <c r="G20" i="5"/>
  <c r="M20" i="5"/>
  <c r="G7" i="5"/>
  <c r="M7" i="5"/>
  <c r="G8" i="5"/>
  <c r="M8" i="5"/>
  <c r="G32" i="5"/>
  <c r="M32" i="5"/>
  <c r="G10" i="5"/>
  <c r="M10" i="5"/>
  <c r="G38" i="5"/>
  <c r="M38" i="5"/>
  <c r="G11" i="5"/>
  <c r="M11" i="5"/>
  <c r="G19" i="5"/>
  <c r="M19" i="5"/>
  <c r="G42" i="5"/>
  <c r="M42" i="5"/>
  <c r="G22" i="5"/>
  <c r="M22" i="5"/>
  <c r="G27" i="5"/>
  <c r="M27" i="5"/>
  <c r="G36" i="5"/>
  <c r="M36" i="5"/>
  <c r="G9" i="5"/>
  <c r="M9" i="5"/>
  <c r="G4" i="5"/>
  <c r="M4" i="5"/>
  <c r="G37" i="5"/>
  <c r="M37" i="5"/>
  <c r="G14" i="5"/>
  <c r="M14" i="5"/>
  <c r="G39" i="5"/>
  <c r="M39" i="5"/>
  <c r="G24" i="5"/>
  <c r="M24" i="5"/>
  <c r="G21" i="5"/>
  <c r="M21" i="5"/>
  <c r="G29" i="5"/>
  <c r="M29" i="5"/>
  <c r="G45" i="5"/>
  <c r="M45" i="5"/>
  <c r="G25" i="5"/>
  <c r="M25" i="5"/>
  <c r="G16" i="5"/>
  <c r="M16" i="5"/>
  <c r="G6" i="5"/>
  <c r="M6" i="5"/>
  <c r="G44" i="5"/>
  <c r="M44" i="5"/>
  <c r="G40" i="5"/>
  <c r="M40" i="5"/>
  <c r="G47" i="5"/>
  <c r="M47" i="5"/>
  <c r="G28" i="5"/>
  <c r="M28" i="5"/>
  <c r="G18" i="5"/>
  <c r="M18" i="5"/>
  <c r="G23" i="5"/>
  <c r="M23" i="5"/>
  <c r="G13" i="5"/>
  <c r="M13" i="5"/>
  <c r="G41" i="5"/>
  <c r="M41" i="5"/>
  <c r="M17" i="5"/>
  <c r="G31" i="6"/>
  <c r="M31" i="6"/>
  <c r="G23" i="6"/>
  <c r="M23" i="6"/>
  <c r="G18" i="6"/>
  <c r="M18" i="6"/>
  <c r="G32" i="6"/>
  <c r="M32" i="6"/>
  <c r="G12" i="6"/>
  <c r="M12" i="6"/>
  <c r="G21" i="6"/>
  <c r="M21" i="6"/>
  <c r="G25" i="6"/>
  <c r="M25" i="6"/>
  <c r="G30" i="6"/>
  <c r="M30" i="6"/>
  <c r="G16" i="6"/>
  <c r="M16" i="6"/>
  <c r="G15" i="6"/>
  <c r="M15" i="6"/>
  <c r="G29" i="6"/>
  <c r="M29" i="6"/>
  <c r="G41" i="6"/>
  <c r="M41" i="6"/>
  <c r="G39" i="6"/>
  <c r="M39" i="6"/>
  <c r="G40" i="6"/>
  <c r="M40" i="6"/>
  <c r="G13" i="6"/>
  <c r="M13" i="6"/>
  <c r="G7" i="6"/>
  <c r="M7" i="6"/>
  <c r="G6" i="6"/>
  <c r="M6" i="6"/>
  <c r="M8" i="6"/>
  <c r="N8" i="6" s="1"/>
  <c r="G26" i="6"/>
  <c r="M26" i="6"/>
  <c r="G14" i="6"/>
  <c r="M14" i="6"/>
  <c r="G3" i="6"/>
  <c r="M3" i="6"/>
  <c r="G11" i="6"/>
  <c r="M11" i="6"/>
  <c r="G17" i="6"/>
  <c r="M17" i="6"/>
  <c r="G34" i="6"/>
  <c r="M34" i="6"/>
  <c r="G35" i="6"/>
  <c r="M35" i="6"/>
  <c r="G4" i="6"/>
  <c r="M4" i="6"/>
  <c r="G27" i="6"/>
  <c r="M27" i="6"/>
  <c r="G36" i="6"/>
  <c r="M36" i="6"/>
  <c r="G5" i="6"/>
  <c r="M5" i="6"/>
  <c r="G20" i="6"/>
  <c r="M20" i="6"/>
  <c r="G33" i="6"/>
  <c r="M33" i="6"/>
  <c r="G19" i="6"/>
  <c r="M19" i="6"/>
  <c r="G28" i="6"/>
  <c r="M28" i="6"/>
  <c r="G2" i="6"/>
  <c r="M2" i="6"/>
  <c r="G9" i="6"/>
  <c r="M9" i="6"/>
  <c r="G10" i="6"/>
  <c r="M10" i="6"/>
  <c r="G22" i="6"/>
  <c r="M22" i="6"/>
  <c r="G37" i="6"/>
  <c r="M37" i="6"/>
  <c r="G38" i="6"/>
  <c r="M38" i="6"/>
  <c r="G24" i="6"/>
  <c r="M24" i="6"/>
  <c r="M30" i="7"/>
  <c r="G30" i="7"/>
  <c r="M87" i="9"/>
  <c r="G87" i="9"/>
  <c r="N52" i="10" l="1"/>
  <c r="N51" i="10"/>
  <c r="N45" i="10"/>
  <c r="N48" i="10"/>
  <c r="N29" i="10"/>
  <c r="N53" i="7"/>
  <c r="N17" i="6"/>
  <c r="N19" i="9"/>
  <c r="N14" i="9"/>
  <c r="N6" i="9"/>
  <c r="N30" i="9"/>
  <c r="N12" i="9"/>
  <c r="N63" i="9"/>
  <c r="N80" i="9"/>
  <c r="N85" i="9"/>
  <c r="N31" i="9"/>
  <c r="N38" i="9"/>
  <c r="N62" i="9"/>
  <c r="N52" i="9"/>
  <c r="N59" i="9"/>
  <c r="N44" i="9"/>
  <c r="N36" i="9"/>
  <c r="N39" i="9"/>
  <c r="N2" i="9"/>
  <c r="N81" i="9"/>
  <c r="N29" i="9"/>
  <c r="N23" i="9"/>
  <c r="N21" i="9"/>
  <c r="N9" i="9"/>
  <c r="N16" i="9"/>
  <c r="N47" i="9"/>
  <c r="N7" i="9"/>
  <c r="N17" i="9"/>
  <c r="N42" i="9"/>
  <c r="N53" i="9"/>
  <c r="N41" i="9"/>
  <c r="N71" i="9"/>
  <c r="N40" i="9"/>
  <c r="N21" i="10"/>
  <c r="N18" i="10"/>
  <c r="N2" i="10"/>
  <c r="N16" i="10"/>
  <c r="N31" i="10"/>
  <c r="N25" i="10"/>
  <c r="N40" i="10"/>
  <c r="N36" i="10"/>
  <c r="N32" i="10"/>
  <c r="N20" i="10"/>
  <c r="N23" i="7"/>
  <c r="N6" i="7"/>
  <c r="N37" i="7"/>
  <c r="N54" i="7"/>
  <c r="N28" i="7"/>
  <c r="N25" i="7"/>
  <c r="N27" i="7"/>
  <c r="N38" i="7"/>
  <c r="N7" i="7"/>
  <c r="N36" i="7"/>
  <c r="N30" i="7"/>
  <c r="N45" i="7"/>
  <c r="N4" i="7"/>
  <c r="N18" i="7"/>
  <c r="N31" i="7"/>
  <c r="N21" i="7"/>
  <c r="N46" i="7"/>
  <c r="N49" i="7"/>
  <c r="N26" i="7"/>
  <c r="N10" i="5"/>
  <c r="N12" i="5"/>
  <c r="N8" i="5"/>
  <c r="N15" i="5"/>
  <c r="N26" i="5"/>
  <c r="N39" i="6"/>
  <c r="N44" i="5"/>
  <c r="N27" i="5"/>
  <c r="N42" i="5"/>
  <c r="N31" i="5"/>
  <c r="N35" i="9"/>
  <c r="N4" i="9"/>
  <c r="N75" i="9"/>
  <c r="N51" i="9"/>
  <c r="N15" i="9"/>
  <c r="N3" i="9"/>
  <c r="N20" i="9"/>
  <c r="N54" i="10"/>
  <c r="N23" i="5"/>
  <c r="N22" i="5"/>
  <c r="N19" i="5"/>
  <c r="N38" i="5"/>
  <c r="N46" i="5"/>
  <c r="N34" i="5"/>
  <c r="N3" i="5"/>
  <c r="N30" i="5"/>
  <c r="N40" i="5"/>
  <c r="N29" i="5"/>
  <c r="N24" i="5"/>
  <c r="N14" i="5"/>
  <c r="N4" i="5"/>
  <c r="N16" i="5"/>
  <c r="N34" i="6"/>
  <c r="N11" i="6"/>
  <c r="N30" i="6"/>
  <c r="N9" i="6"/>
  <c r="N5" i="6"/>
  <c r="N27" i="6"/>
  <c r="N35" i="6"/>
  <c r="N26" i="6"/>
  <c r="N13" i="6"/>
  <c r="N29" i="6"/>
  <c r="N16" i="6"/>
  <c r="N25" i="6"/>
  <c r="N12" i="6"/>
  <c r="N18" i="6"/>
  <c r="N31" i="6"/>
  <c r="N22" i="6"/>
  <c r="N28" i="6"/>
  <c r="N7" i="6"/>
  <c r="N38" i="6"/>
  <c r="N33" i="6"/>
  <c r="N10" i="6"/>
  <c r="N17" i="5"/>
  <c r="N32" i="5"/>
  <c r="N7" i="5"/>
  <c r="N18" i="5"/>
  <c r="N47" i="5"/>
  <c r="N45" i="5"/>
  <c r="N21" i="5"/>
  <c r="N9" i="5"/>
  <c r="N40" i="6"/>
  <c r="N4" i="6"/>
  <c r="N52" i="7"/>
  <c r="N19" i="7"/>
  <c r="N14" i="7"/>
  <c r="N24" i="7"/>
  <c r="N48" i="7"/>
  <c r="N44" i="7"/>
  <c r="N29" i="7"/>
  <c r="N40" i="7"/>
  <c r="N32" i="7"/>
  <c r="N11" i="7"/>
  <c r="N15" i="7"/>
  <c r="N5" i="7"/>
  <c r="N3" i="7"/>
  <c r="N22" i="7"/>
  <c r="N47" i="7"/>
  <c r="N42" i="7"/>
  <c r="N39" i="7"/>
  <c r="N43" i="10"/>
  <c r="N10" i="10"/>
  <c r="N42" i="10"/>
  <c r="N7" i="10"/>
  <c r="N44" i="10"/>
  <c r="N28" i="10"/>
  <c r="N50" i="10"/>
  <c r="N56" i="10"/>
  <c r="N33" i="10"/>
  <c r="N12" i="10"/>
  <c r="N41" i="10"/>
  <c r="N34" i="10"/>
  <c r="N55" i="10"/>
  <c r="N4" i="10"/>
  <c r="N13" i="10"/>
  <c r="N8" i="10"/>
  <c r="N30" i="10"/>
  <c r="N46" i="10"/>
  <c r="N32" i="9"/>
  <c r="N67" i="9"/>
  <c r="N66" i="9"/>
  <c r="N82" i="9"/>
  <c r="N84" i="9"/>
  <c r="N45" i="9"/>
  <c r="N18" i="9"/>
  <c r="N34" i="9"/>
  <c r="N10" i="9"/>
  <c r="N78" i="9"/>
  <c r="N11" i="9"/>
  <c r="N56" i="9"/>
  <c r="N50" i="9"/>
  <c r="N37" i="6"/>
  <c r="N2" i="6"/>
  <c r="N36" i="6"/>
  <c r="N41" i="6"/>
  <c r="N32" i="6"/>
  <c r="N28" i="5"/>
  <c r="N25" i="5"/>
  <c r="N5" i="5"/>
  <c r="N43" i="5"/>
  <c r="N50" i="7"/>
  <c r="N6" i="10"/>
  <c r="N5" i="10"/>
  <c r="N14" i="10"/>
  <c r="N35" i="10"/>
  <c r="N47" i="10"/>
  <c r="N22" i="9"/>
  <c r="N13" i="9"/>
  <c r="N3" i="6"/>
  <c r="N6" i="6"/>
  <c r="N13" i="5"/>
  <c r="N36" i="5"/>
  <c r="N11" i="5"/>
  <c r="N33" i="5"/>
  <c r="N35" i="5"/>
  <c r="N12" i="7"/>
  <c r="N51" i="7"/>
  <c r="N10" i="7"/>
  <c r="N13" i="7"/>
  <c r="N34" i="7"/>
  <c r="N41" i="7"/>
  <c r="N33" i="7"/>
  <c r="N24" i="10"/>
  <c r="N9" i="10"/>
  <c r="N38" i="10"/>
  <c r="N27" i="10"/>
  <c r="N25" i="9"/>
  <c r="N68" i="9"/>
  <c r="N8" i="9"/>
  <c r="N5" i="9"/>
  <c r="N28" i="9"/>
  <c r="N65" i="9"/>
  <c r="N73" i="9"/>
  <c r="N27" i="9"/>
  <c r="N64" i="9"/>
  <c r="N72" i="9"/>
  <c r="N89" i="9"/>
  <c r="N87" i="9"/>
  <c r="N24" i="6"/>
  <c r="N19" i="6"/>
  <c r="N20" i="6"/>
  <c r="N15" i="6"/>
  <c r="N21" i="6"/>
  <c r="N23" i="6"/>
  <c r="N6" i="5"/>
  <c r="N2" i="5"/>
  <c r="N8" i="7"/>
  <c r="N35" i="7"/>
  <c r="N49" i="10"/>
  <c r="N53" i="10"/>
  <c r="N17" i="10"/>
  <c r="N37" i="10"/>
  <c r="N3" i="10"/>
  <c r="N57" i="10"/>
  <c r="N41" i="5"/>
  <c r="N39" i="5"/>
  <c r="N37" i="5"/>
  <c r="N20" i="5"/>
  <c r="N9" i="7"/>
  <c r="N2" i="7"/>
  <c r="N43" i="7"/>
  <c r="N39" i="10"/>
  <c r="N26" i="9"/>
  <c r="N79" i="9"/>
  <c r="N48" i="9"/>
  <c r="N69" i="9"/>
  <c r="N24" i="9"/>
  <c r="N43" i="9"/>
  <c r="N88" i="9"/>
  <c r="N86" i="9"/>
  <c r="N60" i="9"/>
  <c r="N46" i="9"/>
  <c r="N61" i="9"/>
  <c r="N83" i="9"/>
  <c r="N74" i="9"/>
  <c r="N55" i="9"/>
  <c r="N54" i="9"/>
  <c r="N33" i="9"/>
  <c r="N70" i="9"/>
  <c r="N76" i="9"/>
  <c r="N49" i="9"/>
  <c r="N37" i="9"/>
  <c r="N58" i="9"/>
  <c r="N57" i="9"/>
  <c r="N77" i="9"/>
  <c r="N26" i="10"/>
  <c r="N19" i="10"/>
  <c r="N23" i="10"/>
  <c r="N11" i="10"/>
  <c r="N22" i="10"/>
  <c r="N15" i="10"/>
  <c r="N17" i="7"/>
  <c r="N20" i="7"/>
  <c r="N16" i="7"/>
  <c r="N14" i="6"/>
</calcChain>
</file>

<file path=xl/sharedStrings.xml><?xml version="1.0" encoding="utf-8"?>
<sst xmlns="http://schemas.openxmlformats.org/spreadsheetml/2006/main" count="1399" uniqueCount="655">
  <si>
    <t>Мороз Олена Валентинівна</t>
  </si>
  <si>
    <t>Шапран Микита Володимирович</t>
  </si>
  <si>
    <t>Вєпрік Микита Ігорович</t>
  </si>
  <si>
    <t>Ліфиць Сергій Олександрович, Лисакевич Анастасія Валеріївна, Щербина Олексій Сергійович</t>
  </si>
  <si>
    <t>Колупаєв Олексій Вікторович</t>
  </si>
  <si>
    <t>Кутецький Вадим Ярославович</t>
  </si>
  <si>
    <t>Нго Нгок Тхай Шон</t>
  </si>
  <si>
    <t>Коломойцева Олена Іванівна</t>
  </si>
  <si>
    <t>Шийка Наталія Олександрівна</t>
  </si>
  <si>
    <t>Біолого-хімічний</t>
  </si>
  <si>
    <t>Федоренко Тетяна Вікторівна</t>
  </si>
  <si>
    <t>Іноземна філологія</t>
  </si>
  <si>
    <t>Калюжна Ганна Володимирівна</t>
  </si>
  <si>
    <t>Ткаченко Олена Михайлівна</t>
  </si>
  <si>
    <t>Крижановський Олександр Феліксович; Шевяков Ігор Віталійович</t>
  </si>
  <si>
    <t>Полуектов Юрій Юрійович</t>
  </si>
  <si>
    <t>Волков Олексій Феліксович</t>
  </si>
  <si>
    <t>ШИФР</t>
  </si>
  <si>
    <t>Сума</t>
  </si>
  <si>
    <t>Місце</t>
  </si>
  <si>
    <t>Всього</t>
  </si>
  <si>
    <t>Сарапін Роман Вікторович</t>
  </si>
  <si>
    <t>Гарбузова Аліна Вікторівна</t>
  </si>
  <si>
    <t>Коваль Ілля Андрійович</t>
  </si>
  <si>
    <t>Кравцов Артур Андрійович</t>
  </si>
  <si>
    <t>Назва району</t>
  </si>
  <si>
    <t>Прізвище, ім’я учня</t>
  </si>
  <si>
    <t>Назва навчального закладу</t>
  </si>
  <si>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</si>
  <si>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</si>
  <si>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</si>
  <si>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</si>
  <si>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</si>
  <si>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</si>
  <si>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</si>
  <si>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</si>
  <si>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</si>
  <si>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</si>
  <si>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</si>
  <si>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</si>
  <si>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</si>
  <si>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</si>
  <si>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</si>
  <si>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</si>
  <si>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</si>
  <si>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</si>
  <si>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</si>
  <si>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</si>
  <si>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</si>
  <si>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м. Ізюм</t>
  </si>
  <si>
    <t>м. Люботин</t>
  </si>
  <si>
    <t>м. Чугуїв</t>
  </si>
  <si>
    <t>Куп’янський</t>
  </si>
  <si>
    <t>м. Куп’янськ</t>
  </si>
  <si>
    <t>м. Лозова</t>
  </si>
  <si>
    <t>м. Первомайський</t>
  </si>
  <si>
    <t>Київський</t>
  </si>
  <si>
    <t>Московський</t>
  </si>
  <si>
    <t>Крижановський Олександр Феліксович</t>
  </si>
  <si>
    <t xml:space="preserve">Міська мережа </t>
  </si>
  <si>
    <t>Швайко Софія Сергіївна</t>
  </si>
  <si>
    <t>Кукарєкіна Тетяна Михайлівна</t>
  </si>
  <si>
    <t>Баркалов Кирило Олександрович</t>
  </si>
  <si>
    <t>Шраменко Владислав Олександрович</t>
  </si>
  <si>
    <t>Крупчицький Олексій Денисович</t>
  </si>
  <si>
    <t>Назаренко Григорій Вікторович</t>
  </si>
  <si>
    <t>Ніколаєв Артем Романович</t>
  </si>
  <si>
    <t>Борівський</t>
  </si>
  <si>
    <t>універсальний</t>
  </si>
  <si>
    <t>Вовк Світлана Петрівна</t>
  </si>
  <si>
    <t>Універсальний</t>
  </si>
  <si>
    <t>Зінченко Людмила Володимирівна</t>
  </si>
  <si>
    <t>Фізико-математичний</t>
  </si>
  <si>
    <t>Загальноосвітні інтернатні заклади</t>
  </si>
  <si>
    <t>Попов Олександр Андрійович</t>
  </si>
  <si>
    <t>економічний</t>
  </si>
  <si>
    <t>Шиленко Оксана Миколаївна</t>
  </si>
  <si>
    <t>математичний</t>
  </si>
  <si>
    <t>Математичний</t>
  </si>
  <si>
    <t>фізико-математичний</t>
  </si>
  <si>
    <t>Черевань Тетяна Вікторівна</t>
  </si>
  <si>
    <t>Семеніхіна Галина Миколаївна</t>
  </si>
  <si>
    <t>Слободянюк Денис Олександрович</t>
  </si>
  <si>
    <t>Лисойван Антон Володимирович</t>
  </si>
  <si>
    <t>Харік Олена Юхимівна, Щербина Олексій Сергійович</t>
  </si>
  <si>
    <t>Харік Олена Юхимівна</t>
  </si>
  <si>
    <t>Картишев Єгор Сергійович</t>
  </si>
  <si>
    <t>Царенко Дмитро Костянтинович</t>
  </si>
  <si>
    <t>Масалітін Олексій Юрійович</t>
  </si>
  <si>
    <t>Пасюга Юлія Юріївна</t>
  </si>
  <si>
    <t>Таланцев Михайло Євгенійович</t>
  </si>
  <si>
    <t>Шульженко Юлія Євгеніївна</t>
  </si>
  <si>
    <t>Ілляшенко Ілля Євгенович</t>
  </si>
  <si>
    <t>Обозний Максим Васильович</t>
  </si>
  <si>
    <t>Матвейшин Дмитро Вікторович</t>
  </si>
  <si>
    <t>Горюшко Станіслав Дмитрович</t>
  </si>
  <si>
    <t>Бояринцев Максим Олександрович</t>
  </si>
  <si>
    <t>Ліфиць Сергій Олександрович, Лисакевич Анастасія Валеріївна</t>
  </si>
  <si>
    <t>Войтович Олександр Васильович</t>
  </si>
  <si>
    <t>Ву Нам Лап Динь</t>
  </si>
  <si>
    <t>Гладков Юрій В'ячеславович</t>
  </si>
  <si>
    <t>Купріянов Михайло Олександрович</t>
  </si>
  <si>
    <t>Лазуренко Ілля Олександрович</t>
  </si>
  <si>
    <t>Лінник Олена Степанівна</t>
  </si>
  <si>
    <t>Остаплюк Никита Олегович</t>
  </si>
  <si>
    <t>Родіонов Ігор Олегович</t>
  </si>
  <si>
    <t>Рожков Олексій Костянтинович</t>
  </si>
  <si>
    <t>Сахнюк Устин Андрійович</t>
  </si>
  <si>
    <t>Уразовський Артем Владиславович</t>
  </si>
  <si>
    <t>Клас нав-ня</t>
  </si>
  <si>
    <t>Профіль навчання</t>
  </si>
  <si>
    <t>Прізвище, ім’я та по-батькові особи, що підготувала до олімпіади</t>
  </si>
  <si>
    <t>Великобурлуцький</t>
  </si>
  <si>
    <t>Нововодолазький</t>
  </si>
  <si>
    <t>Клас виступу на олім</t>
  </si>
  <si>
    <t>Пилаєв Ігор Ігорович</t>
  </si>
  <si>
    <t>Шкірко Ілля Юзефович</t>
  </si>
  <si>
    <t>Сдобнов Артем Дмитрович</t>
  </si>
  <si>
    <t>Шевченківський м.Харкова</t>
  </si>
  <si>
    <t>Сараєв Артем Вітальйович</t>
  </si>
  <si>
    <t>Денисков Святослав Ігорович</t>
  </si>
  <si>
    <t>Єременко Юлія Вікторівна</t>
  </si>
  <si>
    <t>Матюшенко Іван Миколайович</t>
  </si>
  <si>
    <t>Уразовський Максим Владиславович</t>
  </si>
  <si>
    <t>Гончаров Микита Олександрович</t>
  </si>
  <si>
    <t>Коваль Георгій Андрійович</t>
  </si>
  <si>
    <t>Пашковський Вадим Олександрович</t>
  </si>
  <si>
    <t>Слобідський</t>
  </si>
  <si>
    <t>Козлова Світлана Сергіївна, Трубаєва Валентина Іванівна</t>
  </si>
  <si>
    <t>Шудренко Данило Максимович</t>
  </si>
  <si>
    <t>Рожкова Катерина Костянтинівна</t>
  </si>
  <si>
    <t>Ліфиць Сергій Олександрович, Лисакевич Анастасія Валеріївна, Дубова Софія Андріївна</t>
  </si>
  <si>
    <t>Хмелик Олег Володимирович</t>
  </si>
  <si>
    <t>Єременко Юлія Вікторівна, Щербина Олексій Сергійович</t>
  </si>
  <si>
    <t>Кузьмич Єгор Дмитрович</t>
  </si>
  <si>
    <t>Моргун Максим Богданович</t>
  </si>
  <si>
    <t>Семелінський Тимур Олексійович</t>
  </si>
  <si>
    <t>Черних Сергій Володимирович</t>
  </si>
  <si>
    <t>Мотилець Михайло Андрійович</t>
  </si>
  <si>
    <t>Пасенко Андрій Олексійович</t>
  </si>
  <si>
    <t>Сігалов Володимир Володимирович</t>
  </si>
  <si>
    <t>Вороніна Діана Євгенівна</t>
  </si>
  <si>
    <t>Матюхов Єгор Владиславович</t>
  </si>
  <si>
    <t>Гончар Дар’я Тарасівна</t>
  </si>
  <si>
    <t>Немишлянський</t>
  </si>
  <si>
    <t>Ходєєва Марія Олегівна</t>
  </si>
  <si>
    <t>Холодногірський</t>
  </si>
  <si>
    <t>Шкарлат Світлана Іванівна</t>
  </si>
  <si>
    <t>Тесля Юлія Сергіївна</t>
  </si>
  <si>
    <t>Галайда Арсеній Сергійович</t>
  </si>
  <si>
    <t>Борса Анна Сергіївна</t>
  </si>
  <si>
    <t>Сільченко Лариса Миколаївна</t>
  </si>
  <si>
    <t>Віторт Вадим Вячеславович</t>
  </si>
  <si>
    <t>Годун Тетяна Валентинівна</t>
  </si>
  <si>
    <t>Наказненко Дмитро Олексійович</t>
  </si>
  <si>
    <t>Кучерявенко Крістіна Русланівна</t>
  </si>
  <si>
    <t>Євмененко Віра Тихонівна</t>
  </si>
  <si>
    <t>Штанько Наталія Євгеніївна</t>
  </si>
  <si>
    <t>Куц Сергій Іванович</t>
  </si>
  <si>
    <t>Основ'янський</t>
  </si>
  <si>
    <t>Грабар Олексій Володимирович</t>
  </si>
  <si>
    <t>Павлюк Валерія Миколаївна</t>
  </si>
  <si>
    <t>Коваль Сергій Євгенович</t>
  </si>
  <si>
    <t>Ярмоліч Вікторія Денисівна</t>
  </si>
  <si>
    <t>Одокієнко Ліна Юріївна</t>
  </si>
  <si>
    <t>Індустріальний</t>
  </si>
  <si>
    <t>Клас виступу</t>
  </si>
  <si>
    <t>Кушнір Аліса Костянтинівна</t>
  </si>
  <si>
    <t>Золотарьов Климентій Дмитрович</t>
  </si>
  <si>
    <t>Чекар Наталія Миколаївна</t>
  </si>
  <si>
    <t>Кушнарьов Богдан Андрійович</t>
  </si>
  <si>
    <t>Даценко Михайло Сергійович</t>
  </si>
  <si>
    <t>Малєєв Олексій Сергійович</t>
  </si>
  <si>
    <t>Кудрявцев Дмитро Юрійович</t>
  </si>
  <si>
    <t>Поліщук Лідія Дмитрівна</t>
  </si>
  <si>
    <t>Ліфиць Сергій Олександрович, Лисакевич Анастасія Валеріївна, Афанасьєв Євгеній Володимирович</t>
  </si>
  <si>
    <t>Рубін Юхим Едуардович</t>
  </si>
  <si>
    <t>Блотницький Михайло Володимирович</t>
  </si>
  <si>
    <t>Іванова Олена Юріївна</t>
  </si>
  <si>
    <t>Русиник Антон Денисович</t>
  </si>
  <si>
    <t>Драконова Олеся Олександрівна</t>
  </si>
  <si>
    <t>Бражник Валентина Василівна</t>
  </si>
  <si>
    <t>Якименко Роман Юрійович</t>
  </si>
  <si>
    <t>Новобаварський</t>
  </si>
  <si>
    <t>Натомін Даніїл Олегович</t>
  </si>
  <si>
    <t>Козієва Анастасія Володимирівна</t>
  </si>
  <si>
    <t>Попович Ніна Андріївна</t>
  </si>
  <si>
    <t>Харік Олена Юхимівна, Ліфиць Сергій Олександрович, Лисакевич Анастасія Валеріївна</t>
  </si>
  <si>
    <t>Зорін Михайло Михайлович</t>
  </si>
  <si>
    <t>Довгань Наталія Петрівна</t>
  </si>
  <si>
    <t>Клименко Артем Сергійович</t>
  </si>
  <si>
    <t>Сенюшкович Олексій Ігорович</t>
  </si>
  <si>
    <t>Ковалевська Ганна Андріївна</t>
  </si>
  <si>
    <t>Сусіденко Тетяна Федорівна</t>
  </si>
  <si>
    <t>Богута Станіслав Сергійович</t>
  </si>
  <si>
    <t>Виходець Максим Олександрович</t>
  </si>
  <si>
    <t>Шемет Віра Павлівна</t>
  </si>
  <si>
    <t>Логвін Іван Юрійович</t>
  </si>
  <si>
    <t>Жуковіна Ганна Веніамінівна</t>
  </si>
  <si>
    <t>Селезньова Олена Миколаївна</t>
  </si>
  <si>
    <t>Корякіна Софія Михайлівна</t>
  </si>
  <si>
    <t>Філологічний</t>
  </si>
  <si>
    <t>Гунько Борис Геннадійович</t>
  </si>
  <si>
    <t>Рудчик Владислав Сергійович</t>
  </si>
  <si>
    <t>Калюжна Надія Іванівна</t>
  </si>
  <si>
    <t>Краснікова Олена Юріївна</t>
  </si>
  <si>
    <t>Косенко Дарина Віталіївна</t>
  </si>
  <si>
    <t>Фізико-матема-тичний</t>
  </si>
  <si>
    <t>Пивовар Назар Вікторович</t>
  </si>
  <si>
    <t>Коваленко Юрій Олексійович</t>
  </si>
  <si>
    <t>Лукін Ілля Володимирович</t>
  </si>
  <si>
    <t>Лупан Микита Ігорович</t>
  </si>
  <si>
    <t>Білоконь Богдан Олексійович</t>
  </si>
  <si>
    <t>Шевченко Кристина Олександрівна</t>
  </si>
  <si>
    <t>Жадановська Людмила Вікторівна</t>
  </si>
  <si>
    <t>Мікіша Данило Сергійович</t>
  </si>
  <si>
    <t>Слюсаренко Марина Леонідівна</t>
  </si>
  <si>
    <t>Бузько Максим Сергійович</t>
  </si>
  <si>
    <t>українська філологія</t>
  </si>
  <si>
    <t>Федорова Ярослава Вадимівна</t>
  </si>
  <si>
    <t>Бугай Максим Андрійович</t>
  </si>
  <si>
    <t>Паламарчук Дарія Миколаївна</t>
  </si>
  <si>
    <t>Правовий</t>
  </si>
  <si>
    <t>Дементьєва Наталя Олександрівна</t>
  </si>
  <si>
    <t>Кононенко Наталія Вікторівна</t>
  </si>
  <si>
    <t>Голова журі                                  Г.М.Жолткевич                           Заступник голови оргкомітету                                                   Л.Д.Покроєва</t>
  </si>
  <si>
    <t>Голова журі                                  Г.М.Жолткевич                         Заступник голови оргкомітету                                                   Л.Д.Покроєва</t>
  </si>
  <si>
    <t>Голова журі                                  Г.М.Жолткевич                                   Заступник голови оргкомітету                                  Л.Д.Покроєва</t>
  </si>
  <si>
    <t>Карайко Володимир Федорович</t>
  </si>
  <si>
    <t>Козлова Світлана Вікторівна</t>
  </si>
  <si>
    <t>Роганська ОТГ</t>
  </si>
  <si>
    <t>Антоненко Владислав Сергійович</t>
  </si>
  <si>
    <t>Харківський технічний ліцей №173 Харківської міської ради Харківської області</t>
  </si>
  <si>
    <t xml:space="preserve"> «Обдарованість» </t>
  </si>
  <si>
    <t>Комунальний заклад «Обласна спеціалізована школа-інтернат ІІ-ІІІ ступенів «Обдарованість» Харківської обласної ради»</t>
  </si>
  <si>
    <t>Фізико-математичний профіль</t>
  </si>
  <si>
    <t>Бойко Владислав Володимирович</t>
  </si>
  <si>
    <t>Малинівська гімназія Чугуївської районної ради Харківської області</t>
  </si>
  <si>
    <t>Боярчук Єлизавета Сергіївна</t>
  </si>
  <si>
    <t>Аерокосмічний ліцей на базі Національного аерокосмічного університету імені М.Є. Жуковського “ХАІ”</t>
  </si>
  <si>
    <t>Гайдамака Дарья Сергіївна</t>
  </si>
  <si>
    <t>Люботинська загальноосвітня школа І-ІІІ ступенів №4 Люботинської міської ради Харківської області</t>
  </si>
  <si>
    <t>Геріч Діана Володимирівна</t>
  </si>
  <si>
    <t xml:space="preserve">Харківська спеціалізована школа І-ІІІ ступенів №119 Харківської міської ради Харківської області </t>
  </si>
  <si>
    <t>Чугуївська загальноосвітня школа І-ІІІ ступенів №7 Чугуївської міської ради Харківської області</t>
  </si>
  <si>
    <t>Дуда Максим Віталійович</t>
  </si>
  <si>
    <t>Опорний заклад Барвінківська загальноосвітня школа І-ІІІ ступенів №1 Барвінківської районної ради Харківської області</t>
  </si>
  <si>
    <t>Жужома Юлія Сергіївна</t>
  </si>
  <si>
    <t>Історичний</t>
  </si>
  <si>
    <t>Зімненко Віра Володимирівна</t>
  </si>
  <si>
    <t>Харківська спеціалізована школа I-III ступенів №162 Харківської міської радиХарківської області</t>
  </si>
  <si>
    <t>Зонова Катерина Володимирівна</t>
  </si>
  <si>
    <t>Кегичівський ліцей Кегичіської районної ради Харківської області</t>
  </si>
  <si>
    <t>Харківська гімназія №46 ім. М.В.Ломоносова Харківської міської ради Харківської області</t>
  </si>
  <si>
    <t>Козир Владислав Ігорович</t>
  </si>
  <si>
    <t>Зміївський ліцей №1 ім. З.К.Слюсаренка Зміївської районної ради Харківської області</t>
  </si>
  <si>
    <t>Краснокутська Софія Юріївна</t>
  </si>
  <si>
    <t>Малоданилівський ліцей Дергачівської районної ради Харківської області</t>
  </si>
  <si>
    <t>Максимовська Анастасія Валентинівна</t>
  </si>
  <si>
    <t>Мироненко Руслан Сергійович</t>
  </si>
  <si>
    <t>Науменко Костянтин Віталійович</t>
  </si>
  <si>
    <t>Балаклійський ліцей Балаклійської районної державної адміністрації Харківської області</t>
  </si>
  <si>
    <t>Осташев Даніїл Олександрович</t>
  </si>
  <si>
    <t>Харківський навчально-виховний комплекс №45 «Академічна гімназія» Харківської міської ради Харківської області</t>
  </si>
  <si>
    <t>Підлужний Олександр Юрійович</t>
  </si>
  <si>
    <t>Харківська гімназія №152 Харківської міської ради Харківської області</t>
  </si>
  <si>
    <t>Посохова Софія Вікторівна</t>
  </si>
  <si>
    <t>Харківська загальноосвітня школа І-ІІІ ступенів №143 Харківської міської ради Харківської області</t>
  </si>
  <si>
    <t>Саакян Інна Мхітарівна</t>
  </si>
  <si>
    <t>Безлюдівський юридичний ліцей імені Героя Радянського Союзу І.Я.Підкопая Харківської районної ради Харківської області</t>
  </si>
  <si>
    <t>Красноградська гімназія «Гранд» Красноградської районної державної адміністрації Харківської області</t>
  </si>
  <si>
    <t>Сердюк Олександра Олександрівна</t>
  </si>
  <si>
    <t>Роганська гімназія Роганської селищної ради Харківського району Харківської області</t>
  </si>
  <si>
    <t>Уколова Катерина Володимирівна</t>
  </si>
  <si>
    <t>Худик Василиса Геннадіївна</t>
  </si>
  <si>
    <t>Харківська гімназія №34 Харківської міської ради Харківської області</t>
  </si>
  <si>
    <t>Шабалдас Анастасія Сергіївна</t>
  </si>
  <si>
    <t>Піско-Радьківська загальноосвітня школа І-ІІІ ступенів Борівської районної ради Харківської області</t>
  </si>
  <si>
    <t>Шворак Денис Віталійович</t>
  </si>
  <si>
    <t>Харківська гімназія №43 Харківської міської ради Харківської області</t>
  </si>
  <si>
    <t>Економічний</t>
  </si>
  <si>
    <t>Лозівська загальноосвітня школа I-III ступенів №1 Лозівської міської ради Харківської області</t>
  </si>
  <si>
    <t>Кожевникова Олена Петрівна</t>
  </si>
  <si>
    <t>Кириченко Іван Миколайович</t>
  </si>
  <si>
    <t>Король Надія Іванівна</t>
  </si>
  <si>
    <t>Соколик Наталія Григорівна</t>
  </si>
  <si>
    <t>Терентій Ольга Олександрівна</t>
  </si>
  <si>
    <t>Овчарова Ніна Олександрівна</t>
  </si>
  <si>
    <t>Євсеєва Наталія Борисівна</t>
  </si>
  <si>
    <t>Ломако Надія Борисівна</t>
  </si>
  <si>
    <t>Золотарьова Інна Олександрівна, Трубаєва Валентина Іванівна</t>
  </si>
  <si>
    <t>Крижановський Олександр Феліксович, Шевяков Ігор Віталійович</t>
  </si>
  <si>
    <t>Фролова Раїса Михайлівна</t>
  </si>
  <si>
    <t>Чучуменко Світлана Миколаївна</t>
  </si>
  <si>
    <t>Кузьменко Клавдія Іванівна</t>
  </si>
  <si>
    <t>Малишева Олена Василівна</t>
  </si>
  <si>
    <t>Чупіс Галина Михайлівна</t>
  </si>
  <si>
    <t>Козлова Світлана Вікторівна, Сінявіна Лариса Олександрівна</t>
  </si>
  <si>
    <t>Носата Ірина Дмитрівна</t>
  </si>
  <si>
    <t>Малюк Ірина Володимирівна</t>
  </si>
  <si>
    <t>Середа Ірина Володимирівна</t>
  </si>
  <si>
    <t>Алексєєва Валерія Олегівна</t>
  </si>
  <si>
    <t>Височанська загальноосвітня школа І – ІІІ ступенів №2 Харківської районної ради Харківської області</t>
  </si>
  <si>
    <t>Золочівська гімназія №1 Золочівської районної державної адміністрації Харківської області</t>
  </si>
  <si>
    <t>Чкалівська ОТГ</t>
  </si>
  <si>
    <t>Головешко Олександр Сергійович</t>
  </si>
  <si>
    <t>Григоренко Валерія Олександрівна</t>
  </si>
  <si>
    <t>Сахновщинська загальноосвітня школа І-ІІІ ступенів №1 Сахновщинської районної ради Харківської області</t>
  </si>
  <si>
    <t>Іванченко Дмитро Олександрович</t>
  </si>
  <si>
    <t>Української філології</t>
  </si>
  <si>
    <t>Квасняк Катерина Миколаївна</t>
  </si>
  <si>
    <t>Інформаційно-технологічний профіль</t>
  </si>
  <si>
    <t>Кондратьєв Микита Андрійович</t>
  </si>
  <si>
    <t>Первомайська гімназія №3 Первомайської міської ради Харківської області</t>
  </si>
  <si>
    <t>Кравченко Яна Віталіївна</t>
  </si>
  <si>
    <t>Левченко Кирило Віталійович</t>
  </si>
  <si>
    <t>Люботинська гімназія №1 Люботинської міської ради Харківської області</t>
  </si>
  <si>
    <t>Харківська спеціалізована школа ІІ-ІІІ ступенів №3 Харківської міської ради Харківської області</t>
  </si>
  <si>
    <t>поглибленим вивченням іноземних мов</t>
  </si>
  <si>
    <t>Харківська гімназія №82 Харківської міської ради Харківської області</t>
  </si>
  <si>
    <t>Чугуївська загальноосвітня школа І-ІІІ ступенів №2 Чугуївської міської ради Харківської області</t>
  </si>
  <si>
    <t>Нгуєн Тхі Вет Ань</t>
  </si>
  <si>
    <t>Харківський ліцей №107 Харківської міської ради Харківської області</t>
  </si>
  <si>
    <t>Олексенко Єлизавета Володимирівна</t>
  </si>
  <si>
    <t>Красноградський багатопрофільний ліцей Красноградської районної державної адміністрації Харківської області</t>
  </si>
  <si>
    <t>Приходько Петро Владиславович</t>
  </si>
  <si>
    <t>Прядко Владислав Сергійович</t>
  </si>
  <si>
    <t>Харківська загальноосвітня школа І-ІІІ ступенів №53 Харківської міської ради Харківської області</t>
  </si>
  <si>
    <t>Райваховський Микола Юрійович</t>
  </si>
  <si>
    <t>Рідкокаша Іван Павлович</t>
  </si>
  <si>
    <t>Савченко Антон Денисович</t>
  </si>
  <si>
    <t>Серебріян Ігор Юрійович</t>
  </si>
  <si>
    <t>Роганський аграрний ліцей Роганської селищної ради Харківського району Харківської області</t>
  </si>
  <si>
    <t>Середа Дар’я Антонівна</t>
  </si>
  <si>
    <t xml:space="preserve">спеціалізована школа </t>
  </si>
  <si>
    <t>Сіряк Владислав Євгенійович</t>
  </si>
  <si>
    <t>Богодухівський ліцей №3 Богодухівської районної ради Харківської області</t>
  </si>
  <si>
    <t xml:space="preserve"> економічний</t>
  </si>
  <si>
    <t>Сокольнікова Юлія Валеріївна</t>
  </si>
  <si>
    <t>Дергачівська гімназія №3 Дергачівської районної ради Харківської області</t>
  </si>
  <si>
    <t>Куп’янська гімназія №2 Куп’янської міської ради Харківської області</t>
  </si>
  <si>
    <t>Манько Сергій Борисович</t>
  </si>
  <si>
    <t>Ліфиць Сергій Олександрович, Лисакевич Анастасія Валеріївна, Харік Олена Юхимівна</t>
  </si>
  <si>
    <t>Чвалун Наталія Яківна</t>
  </si>
  <si>
    <t>Яковенко Валентина Григорівна</t>
  </si>
  <si>
    <t>Волошина Людмила Олександрівна</t>
  </si>
  <si>
    <t xml:space="preserve">Крижановський Олександр Феліксович </t>
  </si>
  <si>
    <t>Черномаз Наталя Миколаївна</t>
  </si>
  <si>
    <t xml:space="preserve">Короговник Белла Андріївна </t>
  </si>
  <si>
    <t>Панченко Ірина Іванівна</t>
  </si>
  <si>
    <t>Сергієнко Ірина Миколаївна</t>
  </si>
  <si>
    <t>Тюріна Ірина Іванівна</t>
  </si>
  <si>
    <t>Безмінова Інна Георгіївна</t>
  </si>
  <si>
    <t>Андреєва Юлія Олександрівна</t>
  </si>
  <si>
    <t>Антонюк Анжеліка Василівна</t>
  </si>
  <si>
    <t>Валківський ліцей імені Олександра Масельського Валківської районної ради Харківської області</t>
  </si>
  <si>
    <t>Артемова Марія Дмитрівна</t>
  </si>
  <si>
    <t>Солоницівський колегіум Дергачівської районної ради Харківської області</t>
  </si>
  <si>
    <t>Артюховський Олексій Русланович</t>
  </si>
  <si>
    <t>Березняк Андрій Олександрович</t>
  </si>
  <si>
    <t>Харківський ліцей №161 «Імпульс» Харківської міської ради Харківської області</t>
  </si>
  <si>
    <t>Бондар Павло Валерійович</t>
  </si>
  <si>
    <t>Буєвська Даніела Вікторівна</t>
  </si>
  <si>
    <t>Харківський приватний навчально-виховний комплекс „Вересень” Харківської області</t>
  </si>
  <si>
    <t>Винокуров Даніїл Олександрович</t>
  </si>
  <si>
    <t>Волокіта Анна Андріївна</t>
  </si>
  <si>
    <t>Волошин Артем Максимович</t>
  </si>
  <si>
    <t>Харківський університетський ліцей Харківської міської ради Харківської області</t>
  </si>
  <si>
    <t>Галушко Ангеліна Олександрівна</t>
  </si>
  <si>
    <t>Харківська гімназія №163 Харківської міської ради Харківської області</t>
  </si>
  <si>
    <t>Гасратов Руслан Ескерович</t>
  </si>
  <si>
    <t xml:space="preserve">Золочівська загальноосвітня школа І-ІІІ ступенів №3 Золочівської районної державної адміністрації Харківської області </t>
  </si>
  <si>
    <t>Гассєєв Вадим Семенович</t>
  </si>
  <si>
    <t>Гаценко Марія Сергіївна</t>
  </si>
  <si>
    <t>Харківська загальноосвітня школа І-ІІІ ступенів №142 Харківської міської ради Харківської області</t>
  </si>
  <si>
    <t>Голданський Ігор Вадимович</t>
  </si>
  <si>
    <t>Голясова Дар´я Дмитрівна</t>
  </si>
  <si>
    <t>Гончаров Денис Сергійович</t>
  </si>
  <si>
    <t>Данг Мінь Конг</t>
  </si>
  <si>
    <t>Денисенко Дарія Ігорівна</t>
  </si>
  <si>
    <t>Деренько Маргарита Андріївна</t>
  </si>
  <si>
    <t>Дроздова Ксенія Олексіївна</t>
  </si>
  <si>
    <t>Дручек Юлія Сергіївна</t>
  </si>
  <si>
    <t>Думін Ростислав Олександрович</t>
  </si>
  <si>
    <t>Єфіменко Богдан Русланович</t>
  </si>
  <si>
    <t>Залізний Михайло Васильович</t>
  </si>
  <si>
    <t>Заозерська Софія Олександрівна</t>
  </si>
  <si>
    <t>Зінченко Анна Романівна</t>
  </si>
  <si>
    <t>Золотарьова Майя Дмитрівна</t>
  </si>
  <si>
    <t>Зуєв Матвій Сергійович</t>
  </si>
  <si>
    <t>Іванов Ярослав В’ячеславович</t>
  </si>
  <si>
    <t>Касвінов Віктор Кирилович</t>
  </si>
  <si>
    <t>Кобильченко Ярослав Володимирович</t>
  </si>
  <si>
    <t>Харківська спеціалізована школа І-ІІІ ступенів №119 Харківської міської ради Харківської області</t>
  </si>
  <si>
    <t>Ковалевська Дарина Андріївна</t>
  </si>
  <si>
    <t>Колос Софія Андріївна</t>
  </si>
  <si>
    <t>Корнєєв Кирило Романович</t>
  </si>
  <si>
    <t>Костенко Олег Романович</t>
  </si>
  <si>
    <t>Кочетов Дмитро Анатолійович</t>
  </si>
  <si>
    <t>Харківська гімназія №144 Харківської міської ради Харківської області</t>
  </si>
  <si>
    <t>Кравцов Даніло Олександрович</t>
  </si>
  <si>
    <t>Балаклійська загальноосвітня школа І-ІІІ ступенів №3 Балаклійської районної ради Харківської області</t>
  </si>
  <si>
    <t>Крайнюков Артем Сергійович</t>
  </si>
  <si>
    <t>Державна гімназія-інтернат з посиленою військово-фізичною підготовкою «Кадетський корпус»</t>
  </si>
  <si>
    <t>Крупчицький Олег Вікторович</t>
  </si>
  <si>
    <t>Куліш Дмитро Євгенійович</t>
  </si>
  <si>
    <t>Лисакевич Єлизавета Валеріївна</t>
  </si>
  <si>
    <t xml:space="preserve">Ломакін Володимир Васильович </t>
  </si>
  <si>
    <t>Люлько Данило Олександрович</t>
  </si>
  <si>
    <t>Мещерякова Анастасія Іванівна</t>
  </si>
  <si>
    <t>Мещерякова Юлія Володимирівна</t>
  </si>
  <si>
    <t>Молошна Діана Дмитрівна</t>
  </si>
  <si>
    <t>Сахновщинська загальноосвітня школа І-ІІІ ступенів №2 Сахновщинської районної ради Харківської області</t>
  </si>
  <si>
    <t>Овчинников Павло Євгенійович</t>
  </si>
  <si>
    <t>Палант Едуард Олександрович</t>
  </si>
  <si>
    <t>Пишна Христина Олександрівна</t>
  </si>
  <si>
    <t>Піковець Артем Володимирович</t>
  </si>
  <si>
    <t>Пісоцька Єлизавета Юріївна</t>
  </si>
  <si>
    <t>Вовчанська гімназія №1 Вовчанської районної ради Харківської області</t>
  </si>
  <si>
    <t>Плотницький Олександр Михайлович</t>
  </si>
  <si>
    <t>Полежака Арсеній Дмитрович</t>
  </si>
  <si>
    <t>Русанова Дарія Юріївна</t>
  </si>
  <si>
    <t>Введенський НВК Чугуївської районної ради Харківської області</t>
  </si>
  <si>
    <t>Рязанцев Гліб Андрійович</t>
  </si>
  <si>
    <t>Чугуївська загальноосвітня школа І-ІІІ ступенів №1 імені І.Ю.Рєпіна Чугуївської міської ради Харківської області</t>
  </si>
  <si>
    <t>Сисоєв Богдан Володимирович</t>
  </si>
  <si>
    <t>Зачепилівська загальноосвітня школа І-ІІІ ступенів Зачепилівської районної ради Харківської області</t>
  </si>
  <si>
    <t>Ситнікова Анна Валеріївна</t>
  </si>
  <si>
    <t>Сліпко Денис Віталійович</t>
  </si>
  <si>
    <t>Соболєв Олег Олександрович</t>
  </si>
  <si>
    <t>Солодовников Ярослав Максимович</t>
  </si>
  <si>
    <t>Сорока Михайло Павлович</t>
  </si>
  <si>
    <t>Сотнікова Анастасія Володимирівна</t>
  </si>
  <si>
    <t>Красноградський навчально-виховний комплекс (загальноосвітня школа І-ІІІ ступенів – дошкільний навчальний заклад) №3 Красноградської районної державної адміністрації Харківської області</t>
  </si>
  <si>
    <t>Суровцова Анастасія Анатоліївна</t>
  </si>
  <si>
    <t>Слобожанська загальноосвітня школа І-ІІІ ступенів Кегичівської районної ради Харківської області</t>
  </si>
  <si>
    <t>Терещенко Анастасія Андріївна</t>
  </si>
  <si>
    <t>Тішонко Олексій Максимович</t>
  </si>
  <si>
    <t>Харківська спеціалізованашкола I-III ступенів №162Харківської міської радиХарківської області</t>
  </si>
  <si>
    <t>Трігулов Марк Євгенович</t>
  </si>
  <si>
    <t>Мерефянська ОТГ</t>
  </si>
  <si>
    <t>Ципляк Дар’я Юріївна</t>
  </si>
  <si>
    <t>Черняк Вікторія Миколаївна</t>
  </si>
  <si>
    <t>Чуб Володимир Ігорович</t>
  </si>
  <si>
    <t>Шкурат Владислав Андрійович</t>
  </si>
  <si>
    <t>Ямпольський Олександр Кирилович</t>
  </si>
  <si>
    <t>Харківська гімназія №47 Харківської міської ради Харківської області</t>
  </si>
  <si>
    <t>Ярошенко Катерина Євгенівна</t>
  </si>
  <si>
    <t>Кравцова Ріта Анатоліївна</t>
  </si>
  <si>
    <t>Перелюбська Алла Марківна</t>
  </si>
  <si>
    <t>Василенко Людмила Василівна Бондар Ольга Павлівна</t>
  </si>
  <si>
    <t>Підпала Лідія Федорівна</t>
  </si>
  <si>
    <t>Дмитренко Людмила Миколаївна</t>
  </si>
  <si>
    <t xml:space="preserve">Ліфиць Сергій Олександрович, Лисакевич Анастасія Валеріївна </t>
  </si>
  <si>
    <t>Ліфиць Сергій Олександрович, Іволженко Світлана Станіславівна, Дубова Софія Андріївна</t>
  </si>
  <si>
    <t>Харківець Вікторія Вікторівна</t>
  </si>
  <si>
    <t>Сухоставська Валентина Олександрівна</t>
  </si>
  <si>
    <t>Вахтіна Тетяна Вікторівна</t>
  </si>
  <si>
    <t>Ліфиць Сергій Олександрович, Лисакевич Анастасія Валеріївна, Шевченко Ольга Сергіївна</t>
  </si>
  <si>
    <t>Синявська Тамара Володимирівна</t>
  </si>
  <si>
    <t>Божко Наталія Василівна</t>
  </si>
  <si>
    <t>Мисік Марина Олександрівна</t>
  </si>
  <si>
    <t>Крижановський Олександр Феліксович, Гребченко Олена Миколаївна</t>
  </si>
  <si>
    <t>Зінченко Ірина Петрівна</t>
  </si>
  <si>
    <t>Пономаренко Юлія Вікторівна</t>
  </si>
  <si>
    <t>Носова Ірина Олександрівна</t>
  </si>
  <si>
    <t>Серобян Аіда Володимирівна</t>
  </si>
  <si>
    <t>Крижановський Олександр Феліксович; Гребченко Олена Миколаївна</t>
  </si>
  <si>
    <t>Баляса Вадим Олександрович</t>
  </si>
  <si>
    <t>Федотова Олена Дмитрівна, Трубаєва Валентина Іванівна</t>
  </si>
  <si>
    <t>Безкоровайная Світлана Михайлівна</t>
  </si>
  <si>
    <t>Данелян Тетяна Анатоліївна</t>
  </si>
  <si>
    <t>Свалявчик Тетяна Анатоліївна</t>
  </si>
  <si>
    <t>Іволженко Світлана Станіславівна</t>
  </si>
  <si>
    <r>
      <t xml:space="preserve">Крижановський Олександр Феліксович, </t>
    </r>
    <r>
      <rPr>
        <sz val="11"/>
        <rFont val="Times New Roman"/>
        <family val="1"/>
        <charset val="204"/>
      </rPr>
      <t>Шевяков Ігор Віталійович,</t>
    </r>
    <r>
      <rPr>
        <sz val="11"/>
        <color indexed="8"/>
        <rFont val="Times New Roman"/>
        <family val="1"/>
        <charset val="204"/>
      </rPr>
      <t xml:space="preserve"> Гребченко Олена Миколаївна</t>
    </r>
  </si>
  <si>
    <t>Карайко Володимир Федорович, Щербина Олексій Сергійович</t>
  </si>
  <si>
    <t>Краснолуцька Ірина Леонідівна</t>
  </si>
  <si>
    <t>Губіна Любов Леонідівна</t>
  </si>
  <si>
    <t>Корнієнко Раїса Замбіївна</t>
  </si>
  <si>
    <t>Велика Валентина Вікторівна</t>
  </si>
  <si>
    <t>Перевозник Юлія Петрівна</t>
  </si>
  <si>
    <t>Гречко Наталія Василівна</t>
  </si>
  <si>
    <t>Лазарєва Антоніна Миколаївна</t>
  </si>
  <si>
    <t>Маланова Ірина Павлівна</t>
  </si>
  <si>
    <t>Антонюк Тетяна Сергіївна</t>
  </si>
  <si>
    <t>Сєдова Тетяна Дмитрівна, Трубаєва Валентина Миколаївна</t>
  </si>
  <si>
    <t>Ткаленко Олена Володимирівна</t>
  </si>
  <si>
    <t>Поглиблене вивчення математики</t>
  </si>
  <si>
    <t>Білоус Дар’я Вікторівна</t>
  </si>
  <si>
    <t>Бойко Марія Сергіївна</t>
  </si>
  <si>
    <t>Слобожанський ліцей №1 Зміївської районної ради Харківської області</t>
  </si>
  <si>
    <t>Величко Єва Олексіївна</t>
  </si>
  <si>
    <t>Харківська загальноосвітня школа І-ІІІ ступенів №164 Харківської міської ради Харківської області</t>
  </si>
  <si>
    <t>Даценко Анна Миколаївна</t>
  </si>
  <si>
    <t>Дичкова Поліна Сергіївна</t>
  </si>
  <si>
    <t>Харківська спеціалізована школа І-ІІІ ступенів №87 Харківської міської ради Харківської області</t>
  </si>
  <si>
    <t>Долгова Марина Олександрівна</t>
  </si>
  <si>
    <t>Харківська гімназія №55 Харківської міської ради Харківської області</t>
  </si>
  <si>
    <t>Доценко Дмитро Вікторович</t>
  </si>
  <si>
    <t>Загревський Дмитро Олегович</t>
  </si>
  <si>
    <t>Зайцева Дарина Михайлівна</t>
  </si>
  <si>
    <t xml:space="preserve">Грушинський навчально-виховний комплекс Первомайської районної державної адміністрації Харківської області </t>
  </si>
  <si>
    <t>Іванюк Валерія Василівна</t>
  </si>
  <si>
    <t>Олійниківський навчально-виховний комплекс Сахновщинської районної ради Харківської області</t>
  </si>
  <si>
    <t>Іпполітова Вероніка Євгеніївна</t>
  </si>
  <si>
    <t>Кабанова Вікторія Костянтинівна</t>
  </si>
  <si>
    <t>Харківська гімназія №12 Харківської міської ради Харківської області</t>
  </si>
  <si>
    <t>Кашуба Олександр Олександрович</t>
  </si>
  <si>
    <t>Кварацхелія Давид Вахтангович</t>
  </si>
  <si>
    <t>Китнюх Артем Григорович</t>
  </si>
  <si>
    <t>Клочко Марія Сергіївна</t>
  </si>
  <si>
    <t>Козинюк Денис Юрійович</t>
  </si>
  <si>
    <t>Харківська спеціалізована школа І-ІІІ ступенів №156 Харківської міської ради Харківської області</t>
  </si>
  <si>
    <t>Кочнєв Євген Валерійович</t>
  </si>
  <si>
    <t>Куп’янський навчально-виховний комплекс „Школа – гімназія №3” Куп’янської міської ради Харківської області</t>
  </si>
  <si>
    <t>Лісняк Олександр Сергійович</t>
  </si>
  <si>
    <t>Літкевич Артем Романович</t>
  </si>
  <si>
    <t>Харківська гімназія №116 Харківської міської ради Харківської області</t>
  </si>
  <si>
    <t>Машков В’ячеслав Вадимович</t>
  </si>
  <si>
    <t>Донецька загальноосвітня школа І-ІІІ ступенів №1 Балаклійської районної ради Харківської області</t>
  </si>
  <si>
    <t>Наземцева Дарʼя Олександрівна</t>
  </si>
  <si>
    <t>Люботинська загальноосвітня школа І-ІІІ ступенів №3 Люботинської міської ради Харківської області</t>
  </si>
  <si>
    <t>Рощупкін Дмитро Сергійович</t>
  </si>
  <si>
    <t>Степанов Єгор Олександрович</t>
  </si>
  <si>
    <t xml:space="preserve">Татарінова Юлія Максимівна </t>
  </si>
  <si>
    <t>Тимченко Дарина Леонідівна</t>
  </si>
  <si>
    <t>Нововодолазький ліцей Нововодолазької районної ради Харківської області</t>
  </si>
  <si>
    <t>Тичменко Дмитро Костянтинович</t>
  </si>
  <si>
    <t>Дублянська загальноосвітня школа І-ІІІ ступенів Краснокутської районної ради Харківської області</t>
  </si>
  <si>
    <t xml:space="preserve">Універсальний </t>
  </si>
  <si>
    <t>Томенко Наталя Дмитрівна</t>
  </si>
  <si>
    <t>Хорошко Ілля Олександрович</t>
  </si>
  <si>
    <t>Черкашина Олександра Олександрівна</t>
  </si>
  <si>
    <t>Шутько Богдан Сеггійович</t>
  </si>
  <si>
    <t>Юсіфов Тимур Ільхамович</t>
  </si>
  <si>
    <t>Мартівська загальноосвітня школа І-ІІІ ступенів Печенізької районної ради Харківської області</t>
  </si>
  <si>
    <t>Жукова Ніна Василівна</t>
  </si>
  <si>
    <t>Коваленко Лариса Миколаївна</t>
  </si>
  <si>
    <t>Єременко Юлія Вікторівна, Щербина Олексій Сергійович, Лисакевич Анастасія Валеріївна</t>
  </si>
  <si>
    <t>Шевелєв Володимир Анатолійович</t>
  </si>
  <si>
    <t>Почуєва Олена Анатоліївна</t>
  </si>
  <si>
    <t>Зубова Вікторія Борисівна</t>
  </si>
  <si>
    <t>Суржик Світлана Олексіївна</t>
  </si>
  <si>
    <t>Єременко Юлія Вікторівна, Ліфиць Сергій Олександрович, Щербина Олексій Сергійович, Лисакевич Анастасія Валеріївна</t>
  </si>
  <si>
    <t>Корнієнко Людмила Василівна</t>
  </si>
  <si>
    <t>Патюкова Ірина Миколаївна</t>
  </si>
  <si>
    <t>Єременко Юлія Вікторівна, Афанасьєв Євгеній Володимирович</t>
  </si>
  <si>
    <t>Кальченко Вікторія Іванівна</t>
  </si>
  <si>
    <t>Галайко Марина Євгенівна</t>
  </si>
  <si>
    <t>Зайцева Тетяна Вікторівна</t>
  </si>
  <si>
    <t>Чигрин Олена Іванівна</t>
  </si>
  <si>
    <t>Ліфиць Сергій Олександрович, Лисакевич Анастасія Валеріївна, Смірнов Денис Олегович</t>
  </si>
  <si>
    <t>Крижановський Олександр Феліксович, Щербина Олексій Сергійович, Шевяков Ігор Віталійович</t>
  </si>
  <si>
    <t>Ліфиць Сергій Олександрович Лисакевич Анастасія Валеріївна</t>
  </si>
  <si>
    <t>Сидоренко Олександр Вікторович</t>
  </si>
  <si>
    <t>Гужва Надія Миколаївна</t>
  </si>
  <si>
    <t>Айнітдінова Катерина Михайлівна</t>
  </si>
  <si>
    <t>Бубнов Антон Ігорович</t>
  </si>
  <si>
    <t>Гожа Яна Вячеславівна</t>
  </si>
  <si>
    <t>Харківська загальноосвітня школа І-ІІІ ступенів №35 Харківської міської ради Харківської області</t>
  </si>
  <si>
    <t>Дараган Михайло Сергійович</t>
  </si>
  <si>
    <t>Харківська гімназія №39Харківської міської радиХарківської області</t>
  </si>
  <si>
    <t>Емран Рімма Даудівна</t>
  </si>
  <si>
    <t>Первомайська загальноосвітня школа І-ІІІ ступенів №6 Первомайської міської ради Харківської області</t>
  </si>
  <si>
    <t>Єлагіна Олександра Сергіївна</t>
  </si>
  <si>
    <t>Бунаківський навчально-виховний комплекс Лозівської районної ради Харківської області</t>
  </si>
  <si>
    <t>Зайцев Максим Андрійович</t>
  </si>
  <si>
    <t>Гусарівська загальноосвітня школа І-ІІІ ступенів Барвінківської районної ради Харківської області</t>
  </si>
  <si>
    <t>Звєрєва Анна Сергіївна</t>
  </si>
  <si>
    <t>Печенізька загальноосвітня школа І-ІІІ ступенів ім. Г. Семирадського Печенізької районної ради Харківської області</t>
  </si>
  <si>
    <t>Кісільова Єлизавета Олександрівна</t>
  </si>
  <si>
    <t>Кіценко Олександр Юрійович</t>
  </si>
  <si>
    <t>Харківська спеціалізована школа І-ІІІ ступенів №62 Харківської міської ради Харківської області</t>
  </si>
  <si>
    <t>Красноградська загальноосвітня школа І-ІІІ ступенів №1 ім.О.І.Копиленка Красноградської районної державної адміністрації Харківської області</t>
  </si>
  <si>
    <t>Колесник Микита Юрійович</t>
  </si>
  <si>
    <t>Кравчук Марія Олександрівна</t>
  </si>
  <si>
    <t>Красноруцький Дмитро Олексійович</t>
  </si>
  <si>
    <t>Кузніцова Олександра Юріївна</t>
  </si>
  <si>
    <t>Харківська загальноосвітня школа І-ІІІ ступенів №103 Харківської міської ради Харківської області</t>
  </si>
  <si>
    <t>Мальцев Олексій Андрійович</t>
  </si>
  <si>
    <t>Михайлова Олександра Олександрівна</t>
  </si>
  <si>
    <t>Науменко Андрій Сергійович</t>
  </si>
  <si>
    <t>Нгуєн Мінь Ву</t>
  </si>
  <si>
    <t>Пивоваров Кирило Миколайович</t>
  </si>
  <si>
    <t>Комунальний заклад «Харківська загальноосвітня школа І-ІІІ ступенів №136 Харківської міської ради Харківської області імені Героя Радянського союзу П.Д. Говоруненка»</t>
  </si>
  <si>
    <t>Поліванов Даніїл Юрійович</t>
  </si>
  <si>
    <t>Попов Павло Олександрович</t>
  </si>
  <si>
    <t>Сіпко Вікторія Сергіївна</t>
  </si>
  <si>
    <t>Сульженко Артем Сергійович</t>
  </si>
  <si>
    <t>Сумкін Степан Павлович</t>
  </si>
  <si>
    <t>Трегубенко Максим Андрійович</t>
  </si>
  <si>
    <r>
      <t>Феськівська загальноосвітня школа І-ІІІ ступенів Золочівської районної державної адміністрації Харківської області</t>
    </r>
    <r>
      <rPr>
        <sz val="12"/>
        <rFont val="Times New Roman"/>
        <family val="1"/>
        <charset val="204"/>
      </rPr>
      <t xml:space="preserve"> </t>
    </r>
  </si>
  <si>
    <t>Удянська Юлія Станіславівна</t>
  </si>
  <si>
    <t>Фесенко Ігор Ігорович</t>
  </si>
  <si>
    <t>Хвалюк Володимир Володимирович</t>
  </si>
  <si>
    <t>Цимбал Марина Миколаївна</t>
  </si>
  <si>
    <t>Голік Ірина Анатоліївна</t>
  </si>
  <si>
    <t>Ліфиць Сергій Олександрович, Лисакевич Анастасія Валеріївна, Афанасьєв Євген Володимирович</t>
  </si>
  <si>
    <t>Петренко Ірина Олександрівна</t>
  </si>
  <si>
    <t>Жежер Оксана Валентинывна</t>
  </si>
  <si>
    <t>Криворотов Олексій Миколайович</t>
  </si>
  <si>
    <t>Іванова Олена Юріївна Волков Олексій Феликсович</t>
  </si>
  <si>
    <t>Муженська Валентина Петрівна</t>
  </si>
  <si>
    <t>Прокопчук Леся Олексіївна</t>
  </si>
  <si>
    <t>Сінєковас Вікторія Вікторівна</t>
  </si>
  <si>
    <t>Іванчихіна Олена Олександрівна</t>
  </si>
  <si>
    <t>Казьмірова Олена Іванівна</t>
  </si>
  <si>
    <t>Теллінгер Еліна Едуардівна</t>
  </si>
  <si>
    <t>Чернявська Надія Іванівна</t>
  </si>
  <si>
    <t>Пензій Надія Миколаїівна</t>
  </si>
  <si>
    <t>Яновська Олена Анатоліївна, Афанасьєв Євгеній Володимирович</t>
  </si>
  <si>
    <t>Кас’яненко Лілія Григорівна</t>
  </si>
  <si>
    <t>Паламарчук Галина Олександрівна</t>
  </si>
  <si>
    <t xml:space="preserve"> Тулупова Інна Ігорівна</t>
  </si>
  <si>
    <t>Марченко Юлія Олександрівна</t>
  </si>
  <si>
    <t>Щербакова Наталія Олександрівна</t>
  </si>
  <si>
    <t>Симоненко Михайло Сергійович</t>
  </si>
  <si>
    <t>Літвінова Станіслава Сергіївна</t>
  </si>
  <si>
    <t>Стрименешенко Дмитро Сергійович</t>
  </si>
  <si>
    <t>І</t>
  </si>
  <si>
    <t>ІІ</t>
  </si>
  <si>
    <t>ІІІ</t>
  </si>
  <si>
    <t>Харківський навчально-виховний комплекс №45 “Академічна гімназія” Харківської міської ради Харківської області</t>
  </si>
  <si>
    <t>Харківської спеціалізованої школи І-ІІІ ступенів №17 Харківської міської ради Харківської області</t>
  </si>
  <si>
    <t>Комунальний заклад «Харківський фізико-математичний ліцей №27 Харківської міської ради Харківської області»</t>
  </si>
  <si>
    <t>Шелестівський НВК (ДНЗ-ЗНЗ І-ІІІ ступенів) Коломацької районної ради Харківської області</t>
  </si>
  <si>
    <t>Ізюмська загальноосвітня школа І-ІІІ ступенів№12 Ізюмської міської ради Харківської обл.</t>
  </si>
  <si>
    <t>Ізюмська загальноосвітня школа І-ІІІ ступенів №4 Ізюмської міської ради Харківської області</t>
  </si>
  <si>
    <t xml:space="preserve">Богуславська загальноосвітня школа І-ІІІ ступенів Борівської районної ради Харківської області </t>
  </si>
  <si>
    <t>Близнюківська загальноосвітня школа І-ІІІ ступенів Близнюківської районної ради Харківської області</t>
  </si>
  <si>
    <t>Старовірівська загальноосвітня школа І-ІІІ ступенів Нововодолазької районної ради Харківської області</t>
  </si>
  <si>
    <t>Великобурлуцька  загальноосвітня школа І-ІІІ ст Великобурлуцької районної ради</t>
  </si>
  <si>
    <t>Площанська загальноосвітня школа І-ІІІ ступенів Великобурлуцької районної ради</t>
  </si>
  <si>
    <t>Есхарівська загальноосвітня школа І-ІІІ ступенів Чугуївської районної ради Харківської області</t>
  </si>
  <si>
    <t>ООЗ «Борівська загальноосвітня школа І-ІІІ ступенів №1 Борівської районної ради Харківської області імені Героя Радянського Союзу В.С.Колісника»</t>
  </si>
  <si>
    <t>КЗ «Богодухівська загальноосвітня школа І-ІІІ ступенів №2» Богодухівської районної ради Харківської області</t>
  </si>
  <si>
    <t>Кругляківська загальноосвітня школа І-ІІІ ступенів Куп’янської районної ради Харківської області</t>
  </si>
  <si>
    <t>Тимченківська загальноосвітня школа І-ІІІ ступенів Зміївської районної ради Харківської області</t>
  </si>
  <si>
    <t>Пономаренківська загальноосвітня школа І-ІІІ ступенів Роганської селищної ради Харківського району Харківської області</t>
  </si>
  <si>
    <t>Ватутінська загальноосвітня школа І-ІІІ ступенів Нововодолазької районної ради Харківської області</t>
  </si>
  <si>
    <t>Бірківська загальноосвітня школа І-ІІІ ступенів Зміївської районної ради Харківської області</t>
  </si>
  <si>
    <t>Харківська спеціалізована школа I-III ступенів №162 Харківської міської ради Харківської області</t>
  </si>
  <si>
    <t xml:space="preserve">Комунальний заклад «Харківський санаторний навчально-виховний комплекс №13» Харківської обласної ради </t>
  </si>
  <si>
    <t>Височанська загальноосвітня школа І-ІІІ ступенів №2 Харківської районної ради Харківської області</t>
  </si>
  <si>
    <t>Інтернатні заклади</t>
  </si>
  <si>
    <t>Чкаловський навчально-виховний комплекс Чкаловської селищної ради Чугуївського району Харківської області</t>
  </si>
  <si>
    <t>Комунальний заклад «Мереф’янська загальноосвітня школа І-ІІІ ступенів №1» Мереф’янської міської ради Харківської області</t>
  </si>
  <si>
    <t>Чугуївський навчально-виховний комплекс "Загальноосвітня школа І-ІІІ ступенів-гімназія №5 Чугуївської міської ради Харківської області"</t>
  </si>
  <si>
    <t>Чернещинський НВК Великобурлуцької районної ради Харківської області</t>
  </si>
  <si>
    <t>Комунальний заклад «Мереф’янський медичний ліцей» Мереф’янської міської ради Харківської області</t>
  </si>
  <si>
    <t>Введенський навчально-віховний комплес Чугуївської районної ради Харківської області</t>
  </si>
  <si>
    <t>Комунальний заклад "Одрадівський навчально-виховний комплекс «загальноосвітня школа І-ІІІ ступенів-дошкільний навчальний заклад» Первомайської районної державної адміністрації Харківської області"</t>
  </si>
  <si>
    <t>Приколотнянська загальноосвітня школа І-ІІІ ступенів. ім. Героя Радянського Союзу К.Ф.Ольшанського Великобурлуцької районної ради Харківської області</t>
  </si>
  <si>
    <t>Чкаловський навчально-виховний Чкаловської селищної ради Чугуївського району Харківської області</t>
  </si>
  <si>
    <t>Чистоводівський навчально-виховний комплекс Ізюмської районної ради Харківської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</si>
</sst>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b\-0"/>
    <numFmt numFmtId="165" formatCode="\a\-0"/>
    <numFmt numFmtId="166" formatCode="\х\-0"/>
    <numFmt numFmtId="167" formatCode="\f\-0"/>
    <numFmt numFmtId="168" formatCode="\c\-0"/>
    <numFmt numFmtId="169" formatCode="\d\-0"/>
    <numFmt numFmtId="170" formatCode="\ш\-0"/>
    <numFmt numFmtId="171" formatCode="\n\-0"/>
    <numFmt numFmtId="172" formatCode="\p\-0"/>
    <numFmt numFmtId="173" formatCode="\m\-0"/>
    <numFmt numFmtId="174" formatCode="\l\-0"/>
    <numFmt numFmtId="175" formatCode="\k\-0"/>
  </numFmts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0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4" fillId="0" borderId="0" xfId="0" applyFont="1"/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17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4" fontId="3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vertical="center"/>
    </xf>
    <xf numFmtId="175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4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view="pageLayout" topLeftCell="B1" zoomScaleNormal="110" workbookViewId="0">
      <selection activeCell="P1" sqref="P1"/>
    </sheetView>
  </sheetViews>
  <sheetFormatPr defaultColWidth="9.140625" defaultRowHeight="18.75" x14ac:dyDescent="0.2"/>
  <cols>
    <col min="1" max="1" width="6.140625" style="3" hidden="1" customWidth="1"/>
    <col min="2" max="5" width="3.140625" style="2" customWidth="1"/>
    <col min="6" max="6" width="3.140625" style="2" hidden="1" customWidth="1"/>
    <col min="7" max="7" width="3.28515625" style="2" customWidth="1"/>
    <col min="8" max="8" width="4.7109375" style="92" hidden="1" customWidth="1"/>
    <col min="9" max="12" width="3.28515625" style="2" customWidth="1"/>
    <col min="13" max="13" width="4.28515625" style="2" customWidth="1"/>
    <col min="14" max="14" width="4.42578125" style="6" customWidth="1"/>
    <col min="15" max="15" width="4" style="102" customWidth="1"/>
    <col min="16" max="16" width="22.42578125" style="58" customWidth="1"/>
    <col min="17" max="17" width="18.140625" style="46" customWidth="1"/>
    <col min="18" max="18" width="64" style="46" customWidth="1"/>
    <col min="19" max="20" width="6.7109375" hidden="1" customWidth="1"/>
    <col min="21" max="21" width="9.140625" hidden="1" customWidth="1"/>
    <col min="22" max="22" width="56" hidden="1" customWidth="1"/>
  </cols>
  <sheetData>
    <row r="1" spans="1:22" s="10" customFormat="1" ht="42" x14ac:dyDescent="0.2">
      <c r="A1" s="11" t="s">
        <v>17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12" t="s">
        <v>18</v>
      </c>
      <c r="H1" s="91" t="s">
        <v>17</v>
      </c>
      <c r="I1" s="35">
        <v>1</v>
      </c>
      <c r="J1" s="35">
        <v>2</v>
      </c>
      <c r="K1" s="35">
        <v>3</v>
      </c>
      <c r="L1" s="35">
        <v>4</v>
      </c>
      <c r="M1" s="12" t="s">
        <v>18</v>
      </c>
      <c r="N1" s="13" t="s">
        <v>20</v>
      </c>
      <c r="O1" s="11" t="s">
        <v>19</v>
      </c>
      <c r="P1" s="105" t="s">
        <v>26</v>
      </c>
      <c r="Q1" s="14" t="s">
        <v>25</v>
      </c>
      <c r="R1" s="83" t="s">
        <v>27</v>
      </c>
      <c r="S1" s="37" t="s">
        <v>109</v>
      </c>
      <c r="T1" s="37" t="s">
        <v>114</v>
      </c>
      <c r="U1" s="37" t="s">
        <v>110</v>
      </c>
      <c r="V1" s="38" t="s">
        <v>111</v>
      </c>
    </row>
    <row r="2" spans="1:22" ht="30" x14ac:dyDescent="0.2">
      <c r="A2" s="39">
        <v>19</v>
      </c>
      <c r="B2" s="41">
        <v>7</v>
      </c>
      <c r="C2" s="41">
        <v>7</v>
      </c>
      <c r="D2" s="41">
        <v>7</v>
      </c>
      <c r="E2" s="41">
        <v>7</v>
      </c>
      <c r="F2" s="41"/>
      <c r="G2" s="18">
        <f t="shared" ref="G2:G33" si="0">SUM(B2:E2)</f>
        <v>28</v>
      </c>
      <c r="H2" s="98">
        <v>30</v>
      </c>
      <c r="I2" s="41">
        <v>4</v>
      </c>
      <c r="J2" s="41">
        <v>7</v>
      </c>
      <c r="K2" s="41">
        <v>7</v>
      </c>
      <c r="L2" s="41">
        <v>2</v>
      </c>
      <c r="M2" s="18">
        <f t="shared" ref="M2:M33" si="1">SUM(I2:L2)</f>
        <v>20</v>
      </c>
      <c r="N2" s="20">
        <f t="shared" ref="N2:N33" si="2">G2+M2</f>
        <v>48</v>
      </c>
      <c r="O2" s="103" t="s">
        <v>619</v>
      </c>
      <c r="P2" s="70" t="s">
        <v>149</v>
      </c>
      <c r="Q2" s="50" t="s">
        <v>59</v>
      </c>
      <c r="R2" s="75" t="s">
        <v>624</v>
      </c>
      <c r="S2" s="68">
        <v>7</v>
      </c>
      <c r="T2" s="68">
        <v>7</v>
      </c>
      <c r="U2" s="73"/>
      <c r="V2" s="72" t="s">
        <v>97</v>
      </c>
    </row>
    <row r="3" spans="1:22" ht="30" x14ac:dyDescent="0.2">
      <c r="A3" s="39">
        <v>60</v>
      </c>
      <c r="B3" s="41">
        <v>7</v>
      </c>
      <c r="C3" s="41">
        <v>7</v>
      </c>
      <c r="D3" s="41">
        <v>7</v>
      </c>
      <c r="E3" s="41">
        <v>0</v>
      </c>
      <c r="F3" s="41"/>
      <c r="G3" s="18">
        <f t="shared" si="0"/>
        <v>21</v>
      </c>
      <c r="H3" s="98">
        <v>35</v>
      </c>
      <c r="I3" s="41">
        <v>7</v>
      </c>
      <c r="J3" s="41">
        <v>7</v>
      </c>
      <c r="K3" s="41">
        <v>7</v>
      </c>
      <c r="L3" s="41">
        <v>6</v>
      </c>
      <c r="M3" s="18">
        <f t="shared" si="1"/>
        <v>27</v>
      </c>
      <c r="N3" s="20">
        <f t="shared" si="2"/>
        <v>48</v>
      </c>
      <c r="O3" s="103" t="s">
        <v>619</v>
      </c>
      <c r="P3" s="70" t="s">
        <v>125</v>
      </c>
      <c r="Q3" s="50" t="s">
        <v>59</v>
      </c>
      <c r="R3" s="75" t="s">
        <v>624</v>
      </c>
      <c r="S3" s="68">
        <v>7</v>
      </c>
      <c r="T3" s="68">
        <v>7</v>
      </c>
      <c r="U3" s="73"/>
      <c r="V3" s="72" t="s">
        <v>97</v>
      </c>
    </row>
    <row r="4" spans="1:22" ht="30" x14ac:dyDescent="0.2">
      <c r="A4" s="39">
        <v>53</v>
      </c>
      <c r="B4" s="41">
        <v>7</v>
      </c>
      <c r="C4" s="41">
        <v>7</v>
      </c>
      <c r="D4" s="41">
        <v>4</v>
      </c>
      <c r="E4" s="41">
        <v>7</v>
      </c>
      <c r="F4" s="41"/>
      <c r="G4" s="18">
        <f t="shared" si="0"/>
        <v>25</v>
      </c>
      <c r="H4" s="98">
        <v>12</v>
      </c>
      <c r="I4" s="41">
        <v>7</v>
      </c>
      <c r="J4" s="41">
        <v>7</v>
      </c>
      <c r="K4" s="41">
        <v>7</v>
      </c>
      <c r="L4" s="41">
        <v>1</v>
      </c>
      <c r="M4" s="18">
        <f t="shared" si="1"/>
        <v>22</v>
      </c>
      <c r="N4" s="20">
        <f t="shared" si="2"/>
        <v>47</v>
      </c>
      <c r="O4" s="103" t="s">
        <v>619</v>
      </c>
      <c r="P4" s="70" t="s">
        <v>409</v>
      </c>
      <c r="Q4" s="50" t="s">
        <v>59</v>
      </c>
      <c r="R4" s="26" t="s">
        <v>624</v>
      </c>
      <c r="S4" s="25">
        <v>7</v>
      </c>
      <c r="T4" s="25">
        <v>7</v>
      </c>
      <c r="U4" s="73"/>
      <c r="V4" s="25" t="s">
        <v>131</v>
      </c>
    </row>
    <row r="5" spans="1:22" ht="30" x14ac:dyDescent="0.2">
      <c r="A5" s="39">
        <v>79</v>
      </c>
      <c r="B5" s="41">
        <v>7</v>
      </c>
      <c r="C5" s="41">
        <v>7</v>
      </c>
      <c r="D5" s="41">
        <v>7</v>
      </c>
      <c r="E5" s="41">
        <v>0</v>
      </c>
      <c r="F5" s="41"/>
      <c r="G5" s="18">
        <f t="shared" si="0"/>
        <v>21</v>
      </c>
      <c r="H5" s="98">
        <v>23</v>
      </c>
      <c r="I5" s="41">
        <v>7</v>
      </c>
      <c r="J5" s="41">
        <v>7</v>
      </c>
      <c r="K5" s="41">
        <v>7</v>
      </c>
      <c r="L5" s="41">
        <v>4</v>
      </c>
      <c r="M5" s="18">
        <f t="shared" si="1"/>
        <v>25</v>
      </c>
      <c r="N5" s="20">
        <f t="shared" si="2"/>
        <v>46</v>
      </c>
      <c r="O5" s="103" t="s">
        <v>619</v>
      </c>
      <c r="P5" s="70" t="s">
        <v>407</v>
      </c>
      <c r="Q5" s="50" t="s">
        <v>59</v>
      </c>
      <c r="R5" s="75" t="s">
        <v>624</v>
      </c>
      <c r="S5" s="68">
        <v>7</v>
      </c>
      <c r="T5" s="68">
        <v>7</v>
      </c>
      <c r="U5" s="73"/>
      <c r="V5" s="72" t="s">
        <v>131</v>
      </c>
    </row>
    <row r="6" spans="1:22" ht="30" x14ac:dyDescent="0.2">
      <c r="A6" s="39">
        <v>84</v>
      </c>
      <c r="B6" s="41">
        <v>7</v>
      </c>
      <c r="C6" s="41">
        <v>7</v>
      </c>
      <c r="D6" s="41">
        <v>7</v>
      </c>
      <c r="E6" s="41">
        <v>0</v>
      </c>
      <c r="F6" s="41"/>
      <c r="G6" s="18">
        <f t="shared" si="0"/>
        <v>21</v>
      </c>
      <c r="H6" s="98">
        <v>2</v>
      </c>
      <c r="I6" s="41">
        <v>7</v>
      </c>
      <c r="J6" s="41">
        <v>7</v>
      </c>
      <c r="K6" s="41">
        <v>7</v>
      </c>
      <c r="L6" s="41">
        <v>0</v>
      </c>
      <c r="M6" s="18">
        <f t="shared" si="1"/>
        <v>21</v>
      </c>
      <c r="N6" s="20">
        <f t="shared" si="2"/>
        <v>42</v>
      </c>
      <c r="O6" s="103" t="s">
        <v>620</v>
      </c>
      <c r="P6" s="70" t="s">
        <v>377</v>
      </c>
      <c r="Q6" s="50" t="s">
        <v>59</v>
      </c>
      <c r="R6" s="75" t="s">
        <v>624</v>
      </c>
      <c r="S6" s="68">
        <v>6</v>
      </c>
      <c r="T6" s="68">
        <v>7</v>
      </c>
      <c r="U6" s="73"/>
      <c r="V6" s="72" t="s">
        <v>97</v>
      </c>
    </row>
    <row r="7" spans="1:22" ht="30" x14ac:dyDescent="0.2">
      <c r="A7" s="39">
        <v>41</v>
      </c>
      <c r="B7" s="41">
        <v>7</v>
      </c>
      <c r="C7" s="41">
        <v>7</v>
      </c>
      <c r="D7" s="41">
        <v>7</v>
      </c>
      <c r="E7" s="41">
        <v>0</v>
      </c>
      <c r="F7" s="41"/>
      <c r="G7" s="18">
        <f t="shared" si="0"/>
        <v>21</v>
      </c>
      <c r="H7" s="98">
        <v>17</v>
      </c>
      <c r="I7" s="41">
        <v>7</v>
      </c>
      <c r="J7" s="41">
        <v>7</v>
      </c>
      <c r="K7" s="41">
        <v>0</v>
      </c>
      <c r="L7" s="41">
        <v>7</v>
      </c>
      <c r="M7" s="18">
        <f t="shared" si="1"/>
        <v>21</v>
      </c>
      <c r="N7" s="20">
        <f t="shared" si="2"/>
        <v>42</v>
      </c>
      <c r="O7" s="103" t="s">
        <v>620</v>
      </c>
      <c r="P7" s="70" t="s">
        <v>383</v>
      </c>
      <c r="Q7" s="50" t="s">
        <v>59</v>
      </c>
      <c r="R7" s="75" t="s">
        <v>624</v>
      </c>
      <c r="S7" s="68">
        <v>6</v>
      </c>
      <c r="T7" s="68">
        <v>7</v>
      </c>
      <c r="U7" s="73"/>
      <c r="V7" s="72" t="s">
        <v>97</v>
      </c>
    </row>
    <row r="8" spans="1:22" ht="30" x14ac:dyDescent="0.2">
      <c r="A8" s="39">
        <v>76</v>
      </c>
      <c r="B8" s="41">
        <v>7</v>
      </c>
      <c r="C8" s="41">
        <v>7</v>
      </c>
      <c r="D8" s="41">
        <v>7</v>
      </c>
      <c r="E8" s="41">
        <v>0</v>
      </c>
      <c r="F8" s="41"/>
      <c r="G8" s="18">
        <f t="shared" si="0"/>
        <v>21</v>
      </c>
      <c r="H8" s="98">
        <v>25</v>
      </c>
      <c r="I8" s="41">
        <v>7</v>
      </c>
      <c r="J8" s="41">
        <v>7</v>
      </c>
      <c r="K8" s="41">
        <v>7</v>
      </c>
      <c r="L8" s="41">
        <v>0</v>
      </c>
      <c r="M8" s="18">
        <f t="shared" si="1"/>
        <v>21</v>
      </c>
      <c r="N8" s="20">
        <f t="shared" si="2"/>
        <v>42</v>
      </c>
      <c r="O8" s="103" t="s">
        <v>620</v>
      </c>
      <c r="P8" s="70" t="s">
        <v>126</v>
      </c>
      <c r="Q8" s="50" t="s">
        <v>59</v>
      </c>
      <c r="R8" s="75" t="s">
        <v>624</v>
      </c>
      <c r="S8" s="68">
        <v>7</v>
      </c>
      <c r="T8" s="68">
        <v>7</v>
      </c>
      <c r="U8" s="73"/>
      <c r="V8" s="72" t="s">
        <v>97</v>
      </c>
    </row>
    <row r="9" spans="1:22" ht="29.25" customHeight="1" x14ac:dyDescent="0.2">
      <c r="A9" s="39">
        <v>38</v>
      </c>
      <c r="B9" s="41">
        <v>7</v>
      </c>
      <c r="C9" s="41">
        <v>5</v>
      </c>
      <c r="D9" s="41">
        <v>7</v>
      </c>
      <c r="E9" s="41">
        <v>0</v>
      </c>
      <c r="F9" s="41"/>
      <c r="G9" s="18">
        <f t="shared" si="0"/>
        <v>19</v>
      </c>
      <c r="H9" s="98">
        <v>21</v>
      </c>
      <c r="I9" s="41">
        <v>7</v>
      </c>
      <c r="J9" s="41">
        <v>7</v>
      </c>
      <c r="K9" s="41">
        <v>6</v>
      </c>
      <c r="L9" s="41">
        <v>2</v>
      </c>
      <c r="M9" s="18">
        <f t="shared" si="1"/>
        <v>22</v>
      </c>
      <c r="N9" s="20">
        <f t="shared" si="2"/>
        <v>41</v>
      </c>
      <c r="O9" s="103" t="s">
        <v>620</v>
      </c>
      <c r="P9" s="70" t="s">
        <v>386</v>
      </c>
      <c r="Q9" s="50" t="s">
        <v>118</v>
      </c>
      <c r="R9" s="75" t="s">
        <v>263</v>
      </c>
      <c r="S9" s="68">
        <v>7</v>
      </c>
      <c r="T9" s="68">
        <v>7</v>
      </c>
      <c r="U9" s="73"/>
      <c r="V9" s="72" t="s">
        <v>462</v>
      </c>
    </row>
    <row r="10" spans="1:22" ht="30" x14ac:dyDescent="0.2">
      <c r="A10" s="39">
        <v>64</v>
      </c>
      <c r="B10" s="41">
        <v>7</v>
      </c>
      <c r="C10" s="41">
        <v>7</v>
      </c>
      <c r="D10" s="41">
        <v>7</v>
      </c>
      <c r="E10" s="41">
        <v>0</v>
      </c>
      <c r="F10" s="41"/>
      <c r="G10" s="18">
        <f t="shared" si="0"/>
        <v>21</v>
      </c>
      <c r="H10" s="98">
        <v>3</v>
      </c>
      <c r="I10" s="41">
        <v>7</v>
      </c>
      <c r="J10" s="41">
        <v>7</v>
      </c>
      <c r="K10" s="41">
        <v>0</v>
      </c>
      <c r="L10" s="41">
        <v>6</v>
      </c>
      <c r="M10" s="18">
        <f t="shared" si="1"/>
        <v>20</v>
      </c>
      <c r="N10" s="20">
        <f t="shared" si="2"/>
        <v>41</v>
      </c>
      <c r="O10" s="103" t="s">
        <v>620</v>
      </c>
      <c r="P10" s="70" t="s">
        <v>134</v>
      </c>
      <c r="Q10" s="50" t="s">
        <v>59</v>
      </c>
      <c r="R10" s="26" t="s">
        <v>624</v>
      </c>
      <c r="S10" s="25">
        <v>7</v>
      </c>
      <c r="T10" s="25">
        <v>7</v>
      </c>
      <c r="U10" s="73"/>
      <c r="V10" s="25" t="s">
        <v>97</v>
      </c>
    </row>
    <row r="11" spans="1:22" ht="30" x14ac:dyDescent="0.2">
      <c r="A11" s="39">
        <v>36</v>
      </c>
      <c r="B11" s="41">
        <v>7</v>
      </c>
      <c r="C11" s="41">
        <v>3</v>
      </c>
      <c r="D11" s="41">
        <v>6</v>
      </c>
      <c r="E11" s="41">
        <v>7</v>
      </c>
      <c r="F11" s="41"/>
      <c r="G11" s="18">
        <f t="shared" si="0"/>
        <v>23</v>
      </c>
      <c r="H11" s="98">
        <v>36</v>
      </c>
      <c r="I11" s="41">
        <v>5</v>
      </c>
      <c r="J11" s="41">
        <v>7</v>
      </c>
      <c r="K11" s="41">
        <v>3</v>
      </c>
      <c r="L11" s="41">
        <v>2</v>
      </c>
      <c r="M11" s="18">
        <f t="shared" si="1"/>
        <v>17</v>
      </c>
      <c r="N11" s="20">
        <f t="shared" si="2"/>
        <v>40</v>
      </c>
      <c r="O11" s="103" t="s">
        <v>620</v>
      </c>
      <c r="P11" s="70" t="s">
        <v>413</v>
      </c>
      <c r="Q11" s="50" t="s">
        <v>118</v>
      </c>
      <c r="R11" s="75" t="s">
        <v>263</v>
      </c>
      <c r="S11" s="68">
        <v>7</v>
      </c>
      <c r="T11" s="68">
        <v>7</v>
      </c>
      <c r="U11" s="73"/>
      <c r="V11" s="72" t="s">
        <v>474</v>
      </c>
    </row>
    <row r="12" spans="1:22" ht="30" x14ac:dyDescent="0.2">
      <c r="A12" s="39">
        <v>27</v>
      </c>
      <c r="B12" s="41">
        <v>7</v>
      </c>
      <c r="C12" s="41">
        <v>3</v>
      </c>
      <c r="D12" s="41">
        <v>7</v>
      </c>
      <c r="E12" s="41">
        <v>0</v>
      </c>
      <c r="F12" s="41"/>
      <c r="G12" s="18">
        <f t="shared" si="0"/>
        <v>17</v>
      </c>
      <c r="H12" s="98">
        <v>20</v>
      </c>
      <c r="I12" s="41">
        <v>7</v>
      </c>
      <c r="J12" s="41">
        <v>7</v>
      </c>
      <c r="K12" s="41">
        <v>7</v>
      </c>
      <c r="L12" s="41">
        <v>0</v>
      </c>
      <c r="M12" s="18">
        <f t="shared" si="1"/>
        <v>21</v>
      </c>
      <c r="N12" s="20">
        <f t="shared" si="2"/>
        <v>38</v>
      </c>
      <c r="O12" s="103" t="s">
        <v>620</v>
      </c>
      <c r="P12" s="70" t="s">
        <v>372</v>
      </c>
      <c r="Q12" s="50" t="s">
        <v>59</v>
      </c>
      <c r="R12" s="26" t="s">
        <v>624</v>
      </c>
      <c r="S12" s="25">
        <v>7</v>
      </c>
      <c r="T12" s="25">
        <v>7</v>
      </c>
      <c r="U12" s="73"/>
      <c r="V12" s="25" t="s">
        <v>131</v>
      </c>
    </row>
    <row r="13" spans="1:22" ht="30" x14ac:dyDescent="0.2">
      <c r="A13" s="39">
        <v>49</v>
      </c>
      <c r="B13" s="41">
        <v>7</v>
      </c>
      <c r="C13" s="41">
        <v>7</v>
      </c>
      <c r="D13" s="41">
        <v>6</v>
      </c>
      <c r="E13" s="41">
        <v>0</v>
      </c>
      <c r="F13" s="41"/>
      <c r="G13" s="18">
        <f t="shared" si="0"/>
        <v>20</v>
      </c>
      <c r="H13" s="98">
        <v>13</v>
      </c>
      <c r="I13" s="41">
        <v>5</v>
      </c>
      <c r="J13" s="41">
        <v>7</v>
      </c>
      <c r="K13" s="41">
        <v>4</v>
      </c>
      <c r="L13" s="41">
        <v>2</v>
      </c>
      <c r="M13" s="18">
        <f t="shared" si="1"/>
        <v>18</v>
      </c>
      <c r="N13" s="20">
        <f t="shared" si="2"/>
        <v>38</v>
      </c>
      <c r="O13" s="103" t="s">
        <v>620</v>
      </c>
      <c r="P13" s="70" t="s">
        <v>124</v>
      </c>
      <c r="Q13" s="50" t="s">
        <v>59</v>
      </c>
      <c r="R13" s="75" t="s">
        <v>624</v>
      </c>
      <c r="S13" s="68">
        <v>7</v>
      </c>
      <c r="T13" s="68">
        <v>7</v>
      </c>
      <c r="U13" s="73"/>
      <c r="V13" s="72" t="s">
        <v>97</v>
      </c>
    </row>
    <row r="14" spans="1:22" ht="30" x14ac:dyDescent="0.2">
      <c r="A14" s="39">
        <v>18</v>
      </c>
      <c r="B14" s="41">
        <v>7</v>
      </c>
      <c r="C14" s="41">
        <v>7</v>
      </c>
      <c r="D14" s="41">
        <v>7</v>
      </c>
      <c r="E14" s="41">
        <v>0</v>
      </c>
      <c r="F14" s="41"/>
      <c r="G14" s="18">
        <f t="shared" si="0"/>
        <v>21</v>
      </c>
      <c r="H14" s="98">
        <v>14</v>
      </c>
      <c r="I14" s="41">
        <v>4</v>
      </c>
      <c r="J14" s="41">
        <v>7</v>
      </c>
      <c r="K14" s="41">
        <v>6</v>
      </c>
      <c r="L14" s="41">
        <v>0</v>
      </c>
      <c r="M14" s="18">
        <f t="shared" si="1"/>
        <v>17</v>
      </c>
      <c r="N14" s="20">
        <f t="shared" si="2"/>
        <v>38</v>
      </c>
      <c r="O14" s="103" t="s">
        <v>620</v>
      </c>
      <c r="P14" s="70" t="s">
        <v>378</v>
      </c>
      <c r="Q14" s="50" t="s">
        <v>59</v>
      </c>
      <c r="R14" s="74" t="s">
        <v>624</v>
      </c>
      <c r="S14" s="79">
        <v>6</v>
      </c>
      <c r="T14" s="79">
        <v>7</v>
      </c>
      <c r="U14" s="71"/>
      <c r="V14" s="82" t="s">
        <v>458</v>
      </c>
    </row>
    <row r="15" spans="1:22" ht="30" x14ac:dyDescent="0.2">
      <c r="A15" s="39">
        <v>48</v>
      </c>
      <c r="B15" s="41">
        <v>7</v>
      </c>
      <c r="C15" s="41">
        <v>3</v>
      </c>
      <c r="D15" s="41">
        <v>0</v>
      </c>
      <c r="E15" s="41">
        <v>2</v>
      </c>
      <c r="F15" s="41"/>
      <c r="G15" s="18">
        <f t="shared" si="0"/>
        <v>12</v>
      </c>
      <c r="H15" s="98">
        <v>16</v>
      </c>
      <c r="I15" s="41">
        <v>7</v>
      </c>
      <c r="J15" s="41">
        <v>7</v>
      </c>
      <c r="K15" s="41">
        <v>5</v>
      </c>
      <c r="L15" s="41">
        <v>7</v>
      </c>
      <c r="M15" s="18">
        <f t="shared" si="1"/>
        <v>26</v>
      </c>
      <c r="N15" s="20">
        <f t="shared" si="2"/>
        <v>38</v>
      </c>
      <c r="O15" s="103" t="s">
        <v>620</v>
      </c>
      <c r="P15" s="4" t="s">
        <v>416</v>
      </c>
      <c r="Q15" s="50" t="s">
        <v>59</v>
      </c>
      <c r="R15" s="24" t="s">
        <v>624</v>
      </c>
      <c r="S15" s="25">
        <v>7</v>
      </c>
      <c r="T15" s="25">
        <v>7</v>
      </c>
      <c r="U15" s="66"/>
      <c r="V15" s="25" t="s">
        <v>131</v>
      </c>
    </row>
    <row r="16" spans="1:22" ht="30" x14ac:dyDescent="0.2">
      <c r="A16" s="39">
        <v>25</v>
      </c>
      <c r="B16" s="41">
        <v>7</v>
      </c>
      <c r="C16" s="41">
        <v>4</v>
      </c>
      <c r="D16" s="41">
        <v>7</v>
      </c>
      <c r="E16" s="41">
        <v>0</v>
      </c>
      <c r="F16" s="41"/>
      <c r="G16" s="18">
        <f t="shared" si="0"/>
        <v>18</v>
      </c>
      <c r="H16" s="98">
        <v>28</v>
      </c>
      <c r="I16" s="41">
        <v>7</v>
      </c>
      <c r="J16" s="41">
        <v>7</v>
      </c>
      <c r="K16" s="41">
        <v>5</v>
      </c>
      <c r="L16" s="41">
        <v>0</v>
      </c>
      <c r="M16" s="18">
        <f t="shared" si="1"/>
        <v>19</v>
      </c>
      <c r="N16" s="20">
        <f t="shared" si="2"/>
        <v>37</v>
      </c>
      <c r="O16" s="103" t="s">
        <v>620</v>
      </c>
      <c r="P16" s="4" t="s">
        <v>431</v>
      </c>
      <c r="Q16" s="50" t="s">
        <v>59</v>
      </c>
      <c r="R16" s="24" t="s">
        <v>624</v>
      </c>
      <c r="S16" s="25">
        <v>6</v>
      </c>
      <c r="T16" s="25">
        <v>7</v>
      </c>
      <c r="U16" s="66"/>
      <c r="V16" s="25" t="s">
        <v>97</v>
      </c>
    </row>
    <row r="17" spans="1:22" ht="30" x14ac:dyDescent="0.2">
      <c r="A17" s="39">
        <v>34</v>
      </c>
      <c r="B17" s="41">
        <v>7</v>
      </c>
      <c r="C17" s="41">
        <v>4</v>
      </c>
      <c r="D17" s="41">
        <v>3</v>
      </c>
      <c r="E17" s="41">
        <v>0</v>
      </c>
      <c r="F17" s="41"/>
      <c r="G17" s="18">
        <f t="shared" si="0"/>
        <v>14</v>
      </c>
      <c r="H17" s="98">
        <v>6</v>
      </c>
      <c r="I17" s="41">
        <v>7</v>
      </c>
      <c r="J17" s="41">
        <v>7</v>
      </c>
      <c r="K17" s="41">
        <v>1</v>
      </c>
      <c r="L17" s="41">
        <v>7</v>
      </c>
      <c r="M17" s="18">
        <f t="shared" si="1"/>
        <v>22</v>
      </c>
      <c r="N17" s="20">
        <f t="shared" si="2"/>
        <v>36</v>
      </c>
      <c r="O17" s="103" t="s">
        <v>620</v>
      </c>
      <c r="P17" s="4" t="s">
        <v>381</v>
      </c>
      <c r="Q17" s="50" t="s">
        <v>59</v>
      </c>
      <c r="R17" s="24" t="s">
        <v>624</v>
      </c>
      <c r="S17" s="25">
        <v>6</v>
      </c>
      <c r="T17" s="25">
        <v>7</v>
      </c>
      <c r="U17" s="66"/>
      <c r="V17" s="25" t="s">
        <v>97</v>
      </c>
    </row>
    <row r="18" spans="1:22" ht="30" x14ac:dyDescent="0.2">
      <c r="A18" s="39">
        <v>29</v>
      </c>
      <c r="B18" s="41">
        <v>7</v>
      </c>
      <c r="C18" s="41">
        <v>7</v>
      </c>
      <c r="D18" s="41">
        <v>4</v>
      </c>
      <c r="E18" s="41">
        <v>0</v>
      </c>
      <c r="F18" s="41"/>
      <c r="G18" s="18">
        <f t="shared" si="0"/>
        <v>18</v>
      </c>
      <c r="H18" s="98">
        <v>43</v>
      </c>
      <c r="I18" s="41">
        <v>5</v>
      </c>
      <c r="J18" s="41">
        <v>7</v>
      </c>
      <c r="K18" s="41">
        <v>4</v>
      </c>
      <c r="L18" s="41">
        <v>0</v>
      </c>
      <c r="M18" s="18">
        <f t="shared" si="1"/>
        <v>16</v>
      </c>
      <c r="N18" s="20">
        <f t="shared" si="2"/>
        <v>34</v>
      </c>
      <c r="O18" s="103" t="s">
        <v>621</v>
      </c>
      <c r="P18" s="4" t="s">
        <v>135</v>
      </c>
      <c r="Q18" s="50" t="s">
        <v>118</v>
      </c>
      <c r="R18" s="77" t="s">
        <v>263</v>
      </c>
      <c r="S18" s="68">
        <v>7</v>
      </c>
      <c r="T18" s="68">
        <v>7</v>
      </c>
      <c r="U18" s="66"/>
      <c r="V18" s="72" t="s">
        <v>462</v>
      </c>
    </row>
    <row r="19" spans="1:22" ht="30" x14ac:dyDescent="0.2">
      <c r="A19" s="39">
        <v>72</v>
      </c>
      <c r="B19" s="41">
        <v>7</v>
      </c>
      <c r="C19" s="41">
        <v>5</v>
      </c>
      <c r="D19" s="41">
        <v>7</v>
      </c>
      <c r="E19" s="41">
        <v>0</v>
      </c>
      <c r="F19" s="41"/>
      <c r="G19" s="18">
        <f t="shared" si="0"/>
        <v>19</v>
      </c>
      <c r="H19" s="98">
        <v>9</v>
      </c>
      <c r="I19" s="41">
        <v>7</v>
      </c>
      <c r="J19" s="41">
        <v>7</v>
      </c>
      <c r="K19" s="41">
        <v>1</v>
      </c>
      <c r="L19" s="41">
        <v>0</v>
      </c>
      <c r="M19" s="18">
        <f t="shared" si="1"/>
        <v>15</v>
      </c>
      <c r="N19" s="20">
        <f t="shared" si="2"/>
        <v>34</v>
      </c>
      <c r="O19" s="103" t="s">
        <v>621</v>
      </c>
      <c r="P19" s="4" t="s">
        <v>429</v>
      </c>
      <c r="Q19" s="50" t="s">
        <v>59</v>
      </c>
      <c r="R19" s="77" t="s">
        <v>624</v>
      </c>
      <c r="S19" s="68">
        <v>6</v>
      </c>
      <c r="T19" s="68">
        <v>7</v>
      </c>
      <c r="U19" s="66"/>
      <c r="V19" s="72" t="s">
        <v>97</v>
      </c>
    </row>
    <row r="20" spans="1:22" ht="30" x14ac:dyDescent="0.2">
      <c r="A20" s="39">
        <v>69</v>
      </c>
      <c r="B20" s="41">
        <v>7</v>
      </c>
      <c r="C20" s="41">
        <v>4</v>
      </c>
      <c r="D20" s="41">
        <v>7</v>
      </c>
      <c r="E20" s="41">
        <v>0</v>
      </c>
      <c r="F20" s="41"/>
      <c r="G20" s="18">
        <f t="shared" si="0"/>
        <v>18</v>
      </c>
      <c r="H20" s="98">
        <v>5</v>
      </c>
      <c r="I20" s="41">
        <v>7</v>
      </c>
      <c r="J20" s="41">
        <v>7</v>
      </c>
      <c r="K20" s="41">
        <v>1</v>
      </c>
      <c r="L20" s="41">
        <v>0</v>
      </c>
      <c r="M20" s="18">
        <f t="shared" si="1"/>
        <v>15</v>
      </c>
      <c r="N20" s="20">
        <f t="shared" si="2"/>
        <v>33</v>
      </c>
      <c r="O20" s="103" t="s">
        <v>621</v>
      </c>
      <c r="P20" s="4" t="s">
        <v>388</v>
      </c>
      <c r="Q20" s="50" t="s">
        <v>59</v>
      </c>
      <c r="R20" s="24" t="s">
        <v>624</v>
      </c>
      <c r="S20" s="25">
        <v>6</v>
      </c>
      <c r="T20" s="25">
        <v>7</v>
      </c>
      <c r="U20" s="66"/>
      <c r="V20" s="25" t="s">
        <v>97</v>
      </c>
    </row>
    <row r="21" spans="1:22" ht="30" x14ac:dyDescent="0.2">
      <c r="A21" s="39">
        <v>59</v>
      </c>
      <c r="B21" s="41">
        <v>7</v>
      </c>
      <c r="C21" s="41">
        <v>7</v>
      </c>
      <c r="D21" s="41">
        <v>6</v>
      </c>
      <c r="E21" s="41">
        <v>0</v>
      </c>
      <c r="F21" s="41"/>
      <c r="G21" s="18">
        <f t="shared" si="0"/>
        <v>20</v>
      </c>
      <c r="H21" s="98">
        <v>46</v>
      </c>
      <c r="I21" s="41">
        <v>2</v>
      </c>
      <c r="J21" s="41">
        <v>7</v>
      </c>
      <c r="K21" s="41">
        <v>2</v>
      </c>
      <c r="L21" s="41">
        <v>2</v>
      </c>
      <c r="M21" s="18">
        <f t="shared" si="1"/>
        <v>13</v>
      </c>
      <c r="N21" s="20">
        <f t="shared" si="2"/>
        <v>33</v>
      </c>
      <c r="O21" s="103" t="s">
        <v>621</v>
      </c>
      <c r="P21" s="4" t="s">
        <v>398</v>
      </c>
      <c r="Q21" s="50" t="s">
        <v>57</v>
      </c>
      <c r="R21" s="24" t="s">
        <v>399</v>
      </c>
      <c r="S21" s="25">
        <v>7</v>
      </c>
      <c r="T21" s="25">
        <v>7</v>
      </c>
      <c r="U21" s="66"/>
      <c r="V21" s="25" t="s">
        <v>470</v>
      </c>
    </row>
    <row r="22" spans="1:22" ht="30" x14ac:dyDescent="0.2">
      <c r="A22" s="39">
        <v>13</v>
      </c>
      <c r="B22" s="41">
        <v>7</v>
      </c>
      <c r="C22" s="41">
        <v>1</v>
      </c>
      <c r="D22" s="41">
        <v>3</v>
      </c>
      <c r="E22" s="41">
        <v>7</v>
      </c>
      <c r="F22" s="41"/>
      <c r="G22" s="18">
        <f t="shared" si="0"/>
        <v>18</v>
      </c>
      <c r="H22" s="98">
        <v>31</v>
      </c>
      <c r="I22" s="41">
        <v>7</v>
      </c>
      <c r="J22" s="41">
        <v>7</v>
      </c>
      <c r="K22" s="41">
        <v>1</v>
      </c>
      <c r="L22" s="41">
        <v>0</v>
      </c>
      <c r="M22" s="18">
        <f t="shared" si="1"/>
        <v>15</v>
      </c>
      <c r="N22" s="20">
        <f t="shared" si="2"/>
        <v>33</v>
      </c>
      <c r="O22" s="103" t="s">
        <v>621</v>
      </c>
      <c r="P22" s="4" t="s">
        <v>136</v>
      </c>
      <c r="Q22" s="50" t="s">
        <v>59</v>
      </c>
      <c r="R22" s="77" t="s">
        <v>624</v>
      </c>
      <c r="S22" s="68">
        <v>7</v>
      </c>
      <c r="T22" s="68">
        <v>7</v>
      </c>
      <c r="U22" s="66"/>
      <c r="V22" s="72" t="s">
        <v>131</v>
      </c>
    </row>
    <row r="23" spans="1:22" ht="30" x14ac:dyDescent="0.2">
      <c r="A23" s="39">
        <v>9</v>
      </c>
      <c r="B23" s="41">
        <v>7</v>
      </c>
      <c r="C23" s="41">
        <v>3</v>
      </c>
      <c r="D23" s="41">
        <v>2</v>
      </c>
      <c r="E23" s="41">
        <v>0</v>
      </c>
      <c r="F23" s="41"/>
      <c r="G23" s="18">
        <f t="shared" si="0"/>
        <v>12</v>
      </c>
      <c r="H23" s="98">
        <v>33</v>
      </c>
      <c r="I23" s="41">
        <v>7</v>
      </c>
      <c r="J23" s="41">
        <v>7</v>
      </c>
      <c r="K23" s="41">
        <v>7</v>
      </c>
      <c r="L23" s="41">
        <v>0</v>
      </c>
      <c r="M23" s="18">
        <f t="shared" si="1"/>
        <v>21</v>
      </c>
      <c r="N23" s="20">
        <f t="shared" si="2"/>
        <v>33</v>
      </c>
      <c r="O23" s="103" t="s">
        <v>621</v>
      </c>
      <c r="P23" s="4" t="s">
        <v>148</v>
      </c>
      <c r="Q23" s="50" t="s">
        <v>59</v>
      </c>
      <c r="R23" s="77" t="s">
        <v>624</v>
      </c>
      <c r="S23" s="68">
        <v>7</v>
      </c>
      <c r="T23" s="68">
        <v>7</v>
      </c>
      <c r="U23" s="66"/>
      <c r="V23" s="72" t="s">
        <v>131</v>
      </c>
    </row>
    <row r="24" spans="1:22" ht="30" x14ac:dyDescent="0.2">
      <c r="A24" s="39">
        <v>86</v>
      </c>
      <c r="B24" s="41">
        <v>7</v>
      </c>
      <c r="C24" s="41">
        <v>7</v>
      </c>
      <c r="D24" s="41">
        <v>6</v>
      </c>
      <c r="E24" s="41">
        <v>0</v>
      </c>
      <c r="F24" s="41"/>
      <c r="G24" s="18">
        <f t="shared" si="0"/>
        <v>20</v>
      </c>
      <c r="H24" s="98">
        <v>10</v>
      </c>
      <c r="I24" s="41">
        <v>3</v>
      </c>
      <c r="J24" s="41">
        <v>7</v>
      </c>
      <c r="K24" s="41">
        <v>2</v>
      </c>
      <c r="L24" s="41">
        <v>0</v>
      </c>
      <c r="M24" s="18">
        <f t="shared" si="1"/>
        <v>12</v>
      </c>
      <c r="N24" s="20">
        <f t="shared" si="2"/>
        <v>32</v>
      </c>
      <c r="O24" s="103" t="s">
        <v>621</v>
      </c>
      <c r="P24" s="4" t="s">
        <v>408</v>
      </c>
      <c r="Q24" s="50" t="s">
        <v>59</v>
      </c>
      <c r="R24" s="24" t="s">
        <v>624</v>
      </c>
      <c r="S24" s="25">
        <v>7</v>
      </c>
      <c r="T24" s="25">
        <v>7</v>
      </c>
      <c r="U24" s="66"/>
      <c r="V24" s="25" t="s">
        <v>473</v>
      </c>
    </row>
    <row r="25" spans="1:22" ht="30" x14ac:dyDescent="0.2">
      <c r="A25" s="39">
        <v>24</v>
      </c>
      <c r="B25" s="41">
        <v>7</v>
      </c>
      <c r="C25" s="41">
        <f>1+2</f>
        <v>3</v>
      </c>
      <c r="D25" s="41">
        <v>7</v>
      </c>
      <c r="E25" s="41">
        <v>0</v>
      </c>
      <c r="F25" s="41"/>
      <c r="G25" s="18">
        <f t="shared" si="0"/>
        <v>17</v>
      </c>
      <c r="H25" s="98">
        <v>4</v>
      </c>
      <c r="I25" s="41">
        <v>7</v>
      </c>
      <c r="J25" s="41">
        <v>7</v>
      </c>
      <c r="K25" s="41">
        <v>1</v>
      </c>
      <c r="L25" s="41">
        <v>0</v>
      </c>
      <c r="M25" s="18">
        <f t="shared" si="1"/>
        <v>15</v>
      </c>
      <c r="N25" s="20">
        <f t="shared" si="2"/>
        <v>32</v>
      </c>
      <c r="O25" s="103" t="s">
        <v>621</v>
      </c>
      <c r="P25" s="4" t="s">
        <v>140</v>
      </c>
      <c r="Q25" s="50" t="s">
        <v>59</v>
      </c>
      <c r="R25" s="24" t="s">
        <v>624</v>
      </c>
      <c r="S25" s="25">
        <v>7</v>
      </c>
      <c r="T25" s="25">
        <v>7</v>
      </c>
      <c r="U25" s="66"/>
      <c r="V25" s="25" t="s">
        <v>131</v>
      </c>
    </row>
    <row r="26" spans="1:22" ht="30" x14ac:dyDescent="0.2">
      <c r="A26" s="39">
        <v>71</v>
      </c>
      <c r="B26" s="41">
        <v>7</v>
      </c>
      <c r="C26" s="41">
        <v>7</v>
      </c>
      <c r="D26" s="41">
        <v>7</v>
      </c>
      <c r="E26" s="41">
        <v>0</v>
      </c>
      <c r="F26" s="41"/>
      <c r="G26" s="18">
        <f t="shared" si="0"/>
        <v>21</v>
      </c>
      <c r="H26" s="98">
        <v>19</v>
      </c>
      <c r="I26" s="41">
        <v>2</v>
      </c>
      <c r="J26" s="41">
        <v>7</v>
      </c>
      <c r="K26" s="41">
        <v>2</v>
      </c>
      <c r="L26" s="41">
        <v>0</v>
      </c>
      <c r="M26" s="18">
        <f t="shared" si="1"/>
        <v>11</v>
      </c>
      <c r="N26" s="20">
        <f t="shared" si="2"/>
        <v>32</v>
      </c>
      <c r="O26" s="103" t="s">
        <v>621</v>
      </c>
      <c r="P26" s="4" t="s">
        <v>439</v>
      </c>
      <c r="Q26" s="50" t="s">
        <v>59</v>
      </c>
      <c r="R26" s="24" t="s">
        <v>624</v>
      </c>
      <c r="S26" s="25">
        <v>6</v>
      </c>
      <c r="T26" s="25">
        <v>7</v>
      </c>
      <c r="U26" s="66"/>
      <c r="V26" s="25" t="s">
        <v>458</v>
      </c>
    </row>
    <row r="27" spans="1:22" ht="30" x14ac:dyDescent="0.2">
      <c r="A27" s="39">
        <v>62</v>
      </c>
      <c r="B27" s="41">
        <v>7</v>
      </c>
      <c r="C27" s="41">
        <v>7</v>
      </c>
      <c r="D27" s="41">
        <v>6</v>
      </c>
      <c r="E27" s="41">
        <v>0</v>
      </c>
      <c r="F27" s="41"/>
      <c r="G27" s="18">
        <f t="shared" si="0"/>
        <v>20</v>
      </c>
      <c r="H27" s="98">
        <v>41</v>
      </c>
      <c r="I27" s="41">
        <v>0</v>
      </c>
      <c r="J27" s="41">
        <v>7</v>
      </c>
      <c r="K27" s="41">
        <v>2</v>
      </c>
      <c r="L27" s="41">
        <v>2</v>
      </c>
      <c r="M27" s="18">
        <f t="shared" si="1"/>
        <v>11</v>
      </c>
      <c r="N27" s="20">
        <f t="shared" si="2"/>
        <v>31</v>
      </c>
      <c r="O27" s="103" t="s">
        <v>621</v>
      </c>
      <c r="P27" s="4" t="s">
        <v>376</v>
      </c>
      <c r="Q27" s="50" t="s">
        <v>118</v>
      </c>
      <c r="R27" s="75" t="s">
        <v>263</v>
      </c>
      <c r="S27" s="68">
        <v>6</v>
      </c>
      <c r="T27" s="68">
        <v>7</v>
      </c>
      <c r="U27" s="66"/>
      <c r="V27" s="72" t="s">
        <v>58</v>
      </c>
    </row>
    <row r="28" spans="1:22" ht="30" x14ac:dyDescent="0.2">
      <c r="A28" s="39">
        <v>77</v>
      </c>
      <c r="B28" s="41">
        <v>7</v>
      </c>
      <c r="C28" s="41">
        <v>7</v>
      </c>
      <c r="D28" s="41">
        <v>3</v>
      </c>
      <c r="E28" s="41">
        <v>0</v>
      </c>
      <c r="F28" s="41"/>
      <c r="G28" s="18">
        <f t="shared" si="0"/>
        <v>17</v>
      </c>
      <c r="H28" s="98">
        <v>29</v>
      </c>
      <c r="I28" s="41">
        <v>7</v>
      </c>
      <c r="J28" s="41">
        <v>7</v>
      </c>
      <c r="K28" s="41">
        <v>0</v>
      </c>
      <c r="L28" s="41">
        <v>0</v>
      </c>
      <c r="M28" s="18">
        <f t="shared" si="1"/>
        <v>14</v>
      </c>
      <c r="N28" s="20">
        <f t="shared" si="2"/>
        <v>31</v>
      </c>
      <c r="O28" s="103" t="s">
        <v>621</v>
      </c>
      <c r="P28" s="4" t="s">
        <v>405</v>
      </c>
      <c r="Q28" s="50" t="s">
        <v>59</v>
      </c>
      <c r="R28" s="77" t="s">
        <v>624</v>
      </c>
      <c r="S28" s="68">
        <v>6</v>
      </c>
      <c r="T28" s="68">
        <v>7</v>
      </c>
      <c r="U28" s="66"/>
      <c r="V28" s="72" t="s">
        <v>97</v>
      </c>
    </row>
    <row r="29" spans="1:22" ht="30" x14ac:dyDescent="0.2">
      <c r="A29" s="39">
        <v>85</v>
      </c>
      <c r="B29" s="41">
        <v>7</v>
      </c>
      <c r="C29" s="41">
        <v>3</v>
      </c>
      <c r="D29" s="41">
        <v>5</v>
      </c>
      <c r="E29" s="41">
        <v>0</v>
      </c>
      <c r="F29" s="41"/>
      <c r="G29" s="18">
        <f t="shared" si="0"/>
        <v>15</v>
      </c>
      <c r="H29" s="98">
        <v>22</v>
      </c>
      <c r="I29" s="41">
        <v>6</v>
      </c>
      <c r="J29" s="41">
        <v>7</v>
      </c>
      <c r="K29" s="41">
        <v>2</v>
      </c>
      <c r="L29" s="41">
        <v>0</v>
      </c>
      <c r="M29" s="18">
        <f t="shared" si="1"/>
        <v>15</v>
      </c>
      <c r="N29" s="20">
        <f t="shared" si="2"/>
        <v>30</v>
      </c>
      <c r="O29" s="103" t="s">
        <v>621</v>
      </c>
      <c r="P29" s="106" t="s">
        <v>137</v>
      </c>
      <c r="Q29" s="27" t="s">
        <v>59</v>
      </c>
      <c r="R29" s="78" t="s">
        <v>624</v>
      </c>
      <c r="S29" s="25">
        <v>7</v>
      </c>
      <c r="T29" s="25">
        <v>7</v>
      </c>
      <c r="U29" s="73"/>
      <c r="V29" s="25" t="s">
        <v>131</v>
      </c>
    </row>
    <row r="30" spans="1:22" ht="30" x14ac:dyDescent="0.2">
      <c r="A30" s="39">
        <v>58</v>
      </c>
      <c r="B30" s="41">
        <v>7</v>
      </c>
      <c r="C30" s="41">
        <v>1</v>
      </c>
      <c r="D30" s="41">
        <v>7</v>
      </c>
      <c r="E30" s="41">
        <v>0</v>
      </c>
      <c r="F30" s="41"/>
      <c r="G30" s="18">
        <f t="shared" si="0"/>
        <v>15</v>
      </c>
      <c r="H30" s="98">
        <v>1</v>
      </c>
      <c r="I30" s="41">
        <v>7</v>
      </c>
      <c r="J30" s="41">
        <v>7</v>
      </c>
      <c r="K30" s="41">
        <v>0</v>
      </c>
      <c r="L30" s="41">
        <v>0</v>
      </c>
      <c r="M30" s="18">
        <f t="shared" si="1"/>
        <v>14</v>
      </c>
      <c r="N30" s="20">
        <f t="shared" si="2"/>
        <v>29</v>
      </c>
      <c r="O30" s="103" t="s">
        <v>621</v>
      </c>
      <c r="P30" s="106" t="s">
        <v>375</v>
      </c>
      <c r="Q30" s="27" t="s">
        <v>59</v>
      </c>
      <c r="R30" s="100" t="s">
        <v>624</v>
      </c>
      <c r="S30" s="68">
        <v>6</v>
      </c>
      <c r="T30" s="68">
        <v>7</v>
      </c>
      <c r="U30" s="73"/>
      <c r="V30" s="72" t="s">
        <v>97</v>
      </c>
    </row>
    <row r="31" spans="1:22" ht="30" x14ac:dyDescent="0.2">
      <c r="A31" s="39">
        <v>65</v>
      </c>
      <c r="B31" s="41">
        <v>7</v>
      </c>
      <c r="C31" s="41">
        <v>1</v>
      </c>
      <c r="D31" s="41">
        <v>7</v>
      </c>
      <c r="E31" s="41">
        <v>0</v>
      </c>
      <c r="F31" s="41"/>
      <c r="G31" s="18">
        <f t="shared" si="0"/>
        <v>15</v>
      </c>
      <c r="H31" s="98">
        <v>34</v>
      </c>
      <c r="I31" s="41">
        <v>7</v>
      </c>
      <c r="J31" s="41">
        <v>7</v>
      </c>
      <c r="K31" s="41">
        <v>0</v>
      </c>
      <c r="L31" s="41">
        <v>0</v>
      </c>
      <c r="M31" s="18">
        <f t="shared" si="1"/>
        <v>14</v>
      </c>
      <c r="N31" s="20">
        <f t="shared" si="2"/>
        <v>29</v>
      </c>
      <c r="O31" s="103" t="s">
        <v>621</v>
      </c>
      <c r="P31" s="106" t="s">
        <v>130</v>
      </c>
      <c r="Q31" s="27" t="s">
        <v>59</v>
      </c>
      <c r="R31" s="78" t="s">
        <v>624</v>
      </c>
      <c r="S31" s="25">
        <v>7</v>
      </c>
      <c r="T31" s="25">
        <v>7</v>
      </c>
      <c r="U31" s="73"/>
      <c r="V31" s="25" t="s">
        <v>131</v>
      </c>
    </row>
    <row r="32" spans="1:22" ht="30" x14ac:dyDescent="0.2">
      <c r="A32" s="39">
        <v>67</v>
      </c>
      <c r="B32" s="41">
        <v>7</v>
      </c>
      <c r="C32" s="41">
        <v>0</v>
      </c>
      <c r="D32" s="41">
        <v>7</v>
      </c>
      <c r="E32" s="41">
        <v>0</v>
      </c>
      <c r="F32" s="41"/>
      <c r="G32" s="18">
        <f t="shared" si="0"/>
        <v>14</v>
      </c>
      <c r="H32" s="98">
        <v>37</v>
      </c>
      <c r="I32" s="41">
        <v>4</v>
      </c>
      <c r="J32" s="41">
        <v>7</v>
      </c>
      <c r="K32" s="41">
        <v>2</v>
      </c>
      <c r="L32" s="41">
        <v>1</v>
      </c>
      <c r="M32" s="18">
        <f t="shared" si="1"/>
        <v>14</v>
      </c>
      <c r="N32" s="20">
        <f t="shared" si="2"/>
        <v>28</v>
      </c>
      <c r="O32" s="103" t="s">
        <v>621</v>
      </c>
      <c r="P32" s="106" t="s">
        <v>395</v>
      </c>
      <c r="Q32" s="27" t="s">
        <v>118</v>
      </c>
      <c r="R32" s="77" t="s">
        <v>263</v>
      </c>
      <c r="S32" s="68">
        <v>7</v>
      </c>
      <c r="T32" s="68">
        <v>7</v>
      </c>
      <c r="U32" s="73"/>
      <c r="V32" s="72" t="s">
        <v>467</v>
      </c>
    </row>
    <row r="33" spans="1:22" ht="30" x14ac:dyDescent="0.2">
      <c r="A33" s="39">
        <v>40</v>
      </c>
      <c r="B33" s="41">
        <v>7</v>
      </c>
      <c r="C33" s="41">
        <v>1</v>
      </c>
      <c r="D33" s="41">
        <v>7</v>
      </c>
      <c r="E33" s="41">
        <v>0</v>
      </c>
      <c r="F33" s="41"/>
      <c r="G33" s="18">
        <f t="shared" si="0"/>
        <v>15</v>
      </c>
      <c r="H33" s="98">
        <v>11</v>
      </c>
      <c r="I33" s="41">
        <v>3</v>
      </c>
      <c r="J33" s="41">
        <v>7</v>
      </c>
      <c r="K33" s="41">
        <v>2</v>
      </c>
      <c r="L33" s="41">
        <v>0</v>
      </c>
      <c r="M33" s="18">
        <f t="shared" si="1"/>
        <v>12</v>
      </c>
      <c r="N33" s="20">
        <f t="shared" si="2"/>
        <v>27</v>
      </c>
      <c r="O33" s="103" t="s">
        <v>621</v>
      </c>
      <c r="P33" s="106" t="s">
        <v>141</v>
      </c>
      <c r="Q33" s="27" t="s">
        <v>59</v>
      </c>
      <c r="R33" s="24" t="s">
        <v>624</v>
      </c>
      <c r="S33" s="25">
        <v>7</v>
      </c>
      <c r="T33" s="25">
        <v>7</v>
      </c>
      <c r="U33" s="73"/>
      <c r="V33" s="25" t="s">
        <v>454</v>
      </c>
    </row>
    <row r="34" spans="1:22" ht="30" x14ac:dyDescent="0.2">
      <c r="A34" s="39">
        <v>70</v>
      </c>
      <c r="B34" s="41">
        <v>7</v>
      </c>
      <c r="C34" s="41">
        <v>0</v>
      </c>
      <c r="D34" s="41">
        <v>7</v>
      </c>
      <c r="E34" s="41">
        <v>0</v>
      </c>
      <c r="F34" s="41"/>
      <c r="G34" s="18">
        <f t="shared" ref="G34:G65" si="3">SUM(B34:E34)</f>
        <v>14</v>
      </c>
      <c r="H34" s="98">
        <v>26</v>
      </c>
      <c r="I34" s="41">
        <v>6</v>
      </c>
      <c r="J34" s="41">
        <v>7</v>
      </c>
      <c r="K34" s="41">
        <v>0</v>
      </c>
      <c r="L34" s="41">
        <v>0</v>
      </c>
      <c r="M34" s="18">
        <f t="shared" ref="M34:M65" si="4">SUM(I34:L34)</f>
        <v>13</v>
      </c>
      <c r="N34" s="20">
        <f t="shared" ref="N34:N65" si="5">G34+M34</f>
        <v>27</v>
      </c>
      <c r="O34" s="103" t="s">
        <v>621</v>
      </c>
      <c r="P34" s="106" t="s">
        <v>406</v>
      </c>
      <c r="Q34" s="27" t="s">
        <v>59</v>
      </c>
      <c r="R34" s="78" t="s">
        <v>624</v>
      </c>
      <c r="S34" s="25">
        <v>6</v>
      </c>
      <c r="T34" s="25">
        <v>7</v>
      </c>
      <c r="U34" s="73"/>
      <c r="V34" s="25" t="s">
        <v>97</v>
      </c>
    </row>
    <row r="35" spans="1:22" ht="30" x14ac:dyDescent="0.2">
      <c r="A35" s="39">
        <v>44</v>
      </c>
      <c r="B35" s="41">
        <v>7</v>
      </c>
      <c r="C35" s="41">
        <v>3</v>
      </c>
      <c r="D35" s="41">
        <v>2</v>
      </c>
      <c r="E35" s="41">
        <v>0</v>
      </c>
      <c r="F35" s="41"/>
      <c r="G35" s="18">
        <f t="shared" si="3"/>
        <v>12</v>
      </c>
      <c r="H35" s="98">
        <v>18</v>
      </c>
      <c r="I35" s="41">
        <v>7</v>
      </c>
      <c r="J35" s="41">
        <v>7</v>
      </c>
      <c r="K35" s="41">
        <v>1</v>
      </c>
      <c r="L35" s="41">
        <v>0</v>
      </c>
      <c r="M35" s="18">
        <f t="shared" si="4"/>
        <v>15</v>
      </c>
      <c r="N35" s="20">
        <f t="shared" si="5"/>
        <v>27</v>
      </c>
      <c r="O35" s="103" t="s">
        <v>621</v>
      </c>
      <c r="P35" s="106" t="s">
        <v>139</v>
      </c>
      <c r="Q35" s="27" t="s">
        <v>59</v>
      </c>
      <c r="R35" s="100" t="s">
        <v>624</v>
      </c>
      <c r="S35" s="68">
        <v>7</v>
      </c>
      <c r="T35" s="68">
        <v>7</v>
      </c>
      <c r="U35" s="73"/>
      <c r="V35" s="72" t="s">
        <v>131</v>
      </c>
    </row>
    <row r="36" spans="1:22" ht="30" x14ac:dyDescent="0.2">
      <c r="A36" s="39">
        <v>33</v>
      </c>
      <c r="B36" s="41">
        <v>7</v>
      </c>
      <c r="C36" s="41">
        <f>2+1</f>
        <v>3</v>
      </c>
      <c r="D36" s="41">
        <v>6</v>
      </c>
      <c r="E36" s="41">
        <v>0</v>
      </c>
      <c r="F36" s="41"/>
      <c r="G36" s="18">
        <f t="shared" si="3"/>
        <v>16</v>
      </c>
      <c r="H36" s="98">
        <v>15</v>
      </c>
      <c r="I36" s="41">
        <v>3</v>
      </c>
      <c r="J36" s="41">
        <v>7</v>
      </c>
      <c r="K36" s="41">
        <v>0</v>
      </c>
      <c r="L36" s="41">
        <v>0</v>
      </c>
      <c r="M36" s="18">
        <f t="shared" si="4"/>
        <v>10</v>
      </c>
      <c r="N36" s="20">
        <f t="shared" si="5"/>
        <v>26</v>
      </c>
      <c r="O36" s="103" t="s">
        <v>621</v>
      </c>
      <c r="P36" s="4" t="s">
        <v>443</v>
      </c>
      <c r="Q36" s="27" t="s">
        <v>118</v>
      </c>
      <c r="R36" s="77" t="s">
        <v>263</v>
      </c>
      <c r="S36" s="68">
        <v>6</v>
      </c>
      <c r="T36" s="68">
        <v>7</v>
      </c>
      <c r="U36" s="66"/>
      <c r="V36" s="72" t="s">
        <v>346</v>
      </c>
    </row>
    <row r="37" spans="1:22" ht="30" x14ac:dyDescent="0.2">
      <c r="A37" s="39">
        <v>23</v>
      </c>
      <c r="B37" s="41">
        <v>3</v>
      </c>
      <c r="C37" s="41">
        <v>3</v>
      </c>
      <c r="D37" s="41">
        <v>5</v>
      </c>
      <c r="E37" s="41">
        <v>0</v>
      </c>
      <c r="F37" s="41"/>
      <c r="G37" s="18">
        <f t="shared" si="3"/>
        <v>11</v>
      </c>
      <c r="H37" s="98">
        <v>27</v>
      </c>
      <c r="I37" s="41">
        <v>7</v>
      </c>
      <c r="J37" s="41">
        <v>7</v>
      </c>
      <c r="K37" s="41">
        <v>0</v>
      </c>
      <c r="L37" s="41">
        <v>0</v>
      </c>
      <c r="M37" s="18">
        <f t="shared" si="4"/>
        <v>14</v>
      </c>
      <c r="N37" s="20">
        <f t="shared" si="5"/>
        <v>25</v>
      </c>
      <c r="O37" s="103" t="s">
        <v>621</v>
      </c>
      <c r="P37" s="4" t="s">
        <v>123</v>
      </c>
      <c r="Q37" s="27" t="s">
        <v>59</v>
      </c>
      <c r="R37" s="77" t="s">
        <v>624</v>
      </c>
      <c r="S37" s="68">
        <v>7</v>
      </c>
      <c r="T37" s="68">
        <v>7</v>
      </c>
      <c r="U37" s="66"/>
      <c r="V37" s="72" t="s">
        <v>97</v>
      </c>
    </row>
    <row r="38" spans="1:22" ht="30" x14ac:dyDescent="0.2">
      <c r="A38" s="39">
        <v>78</v>
      </c>
      <c r="B38" s="41">
        <v>7</v>
      </c>
      <c r="C38" s="41">
        <v>1</v>
      </c>
      <c r="D38" s="41">
        <v>2</v>
      </c>
      <c r="E38" s="41">
        <v>0</v>
      </c>
      <c r="F38" s="41"/>
      <c r="G38" s="18">
        <f t="shared" si="3"/>
        <v>10</v>
      </c>
      <c r="H38" s="98">
        <v>24</v>
      </c>
      <c r="I38" s="41">
        <v>1</v>
      </c>
      <c r="J38" s="41">
        <v>7</v>
      </c>
      <c r="K38" s="41">
        <v>6</v>
      </c>
      <c r="L38" s="41">
        <v>0</v>
      </c>
      <c r="M38" s="18">
        <f t="shared" si="4"/>
        <v>14</v>
      </c>
      <c r="N38" s="20">
        <f t="shared" si="5"/>
        <v>24</v>
      </c>
      <c r="O38" s="103" t="s">
        <v>621</v>
      </c>
      <c r="P38" s="4" t="s">
        <v>365</v>
      </c>
      <c r="Q38" s="27" t="s">
        <v>59</v>
      </c>
      <c r="R38" s="67" t="s">
        <v>624</v>
      </c>
      <c r="S38" s="68">
        <v>6</v>
      </c>
      <c r="T38" s="68">
        <v>7</v>
      </c>
      <c r="U38" s="66"/>
      <c r="V38" s="72" t="s">
        <v>453</v>
      </c>
    </row>
    <row r="39" spans="1:22" ht="30" x14ac:dyDescent="0.2">
      <c r="A39" s="39">
        <v>39</v>
      </c>
      <c r="B39" s="41">
        <v>7</v>
      </c>
      <c r="C39" s="41">
        <v>1</v>
      </c>
      <c r="D39" s="41">
        <v>5</v>
      </c>
      <c r="E39" s="41">
        <v>0</v>
      </c>
      <c r="F39" s="41"/>
      <c r="G39" s="18">
        <f t="shared" si="3"/>
        <v>13</v>
      </c>
      <c r="H39" s="98">
        <v>45</v>
      </c>
      <c r="I39" s="41">
        <v>3</v>
      </c>
      <c r="J39" s="41">
        <v>7</v>
      </c>
      <c r="K39" s="41">
        <v>0</v>
      </c>
      <c r="L39" s="41">
        <v>0</v>
      </c>
      <c r="M39" s="18">
        <f t="shared" si="4"/>
        <v>10</v>
      </c>
      <c r="N39" s="20">
        <f t="shared" si="5"/>
        <v>23</v>
      </c>
      <c r="O39" s="103" t="s">
        <v>621</v>
      </c>
      <c r="P39" s="4" t="s">
        <v>420</v>
      </c>
      <c r="Q39" s="27" t="s">
        <v>118</v>
      </c>
      <c r="R39" s="75" t="s">
        <v>263</v>
      </c>
      <c r="S39" s="68">
        <v>7</v>
      </c>
      <c r="T39" s="68">
        <v>7</v>
      </c>
      <c r="U39" s="66"/>
      <c r="V39" s="72" t="s">
        <v>467</v>
      </c>
    </row>
    <row r="40" spans="1:22" ht="30" x14ac:dyDescent="0.2">
      <c r="A40" s="39">
        <v>43</v>
      </c>
      <c r="B40" s="41">
        <v>7</v>
      </c>
      <c r="C40" s="41">
        <v>3</v>
      </c>
      <c r="D40" s="41">
        <v>3</v>
      </c>
      <c r="E40" s="41">
        <v>0</v>
      </c>
      <c r="F40" s="41"/>
      <c r="G40" s="18">
        <f t="shared" si="3"/>
        <v>13</v>
      </c>
      <c r="H40" s="98">
        <v>44</v>
      </c>
      <c r="I40" s="41">
        <v>2</v>
      </c>
      <c r="J40" s="41">
        <v>7</v>
      </c>
      <c r="K40" s="41">
        <v>0</v>
      </c>
      <c r="L40" s="41">
        <v>0</v>
      </c>
      <c r="M40" s="18">
        <f t="shared" si="4"/>
        <v>9</v>
      </c>
      <c r="N40" s="20">
        <f t="shared" si="5"/>
        <v>22</v>
      </c>
      <c r="O40" s="103" t="s">
        <v>621</v>
      </c>
      <c r="P40" s="4" t="s">
        <v>444</v>
      </c>
      <c r="Q40" s="27" t="s">
        <v>127</v>
      </c>
      <c r="R40" s="4" t="s">
        <v>253</v>
      </c>
      <c r="S40" s="8">
        <v>7</v>
      </c>
      <c r="T40" s="8">
        <v>7</v>
      </c>
      <c r="U40" s="66"/>
      <c r="V40" s="27" t="s">
        <v>485</v>
      </c>
    </row>
    <row r="41" spans="1:22" ht="30" x14ac:dyDescent="0.2">
      <c r="A41" s="39">
        <v>1</v>
      </c>
      <c r="B41" s="41">
        <v>7</v>
      </c>
      <c r="C41" s="41">
        <v>3</v>
      </c>
      <c r="D41" s="41">
        <v>3</v>
      </c>
      <c r="E41" s="41">
        <v>0</v>
      </c>
      <c r="F41" s="41"/>
      <c r="G41" s="18">
        <f t="shared" si="3"/>
        <v>13</v>
      </c>
      <c r="H41" s="98">
        <v>38</v>
      </c>
      <c r="I41" s="41">
        <v>0</v>
      </c>
      <c r="J41" s="41">
        <v>7</v>
      </c>
      <c r="K41" s="41">
        <v>0</v>
      </c>
      <c r="L41" s="41">
        <v>0</v>
      </c>
      <c r="M41" s="18">
        <f t="shared" si="4"/>
        <v>7</v>
      </c>
      <c r="N41" s="20">
        <f t="shared" si="5"/>
        <v>20</v>
      </c>
      <c r="O41" s="103" t="s">
        <v>621</v>
      </c>
      <c r="P41" s="4" t="s">
        <v>361</v>
      </c>
      <c r="Q41" s="27" t="s">
        <v>56</v>
      </c>
      <c r="R41" s="24" t="s">
        <v>623</v>
      </c>
      <c r="S41" s="25">
        <v>7</v>
      </c>
      <c r="T41" s="25">
        <v>7</v>
      </c>
      <c r="U41" s="66" t="s">
        <v>11</v>
      </c>
      <c r="V41" s="25" t="s">
        <v>450</v>
      </c>
    </row>
    <row r="42" spans="1:22" ht="30" x14ac:dyDescent="0.2">
      <c r="A42" s="39">
        <v>17</v>
      </c>
      <c r="B42" s="41">
        <v>7</v>
      </c>
      <c r="C42" s="41">
        <v>1</v>
      </c>
      <c r="D42" s="41">
        <v>3</v>
      </c>
      <c r="E42" s="41">
        <v>0</v>
      </c>
      <c r="F42" s="41"/>
      <c r="G42" s="18">
        <f t="shared" si="3"/>
        <v>11</v>
      </c>
      <c r="H42" s="98">
        <v>32</v>
      </c>
      <c r="I42" s="41">
        <v>0</v>
      </c>
      <c r="J42" s="41">
        <v>7</v>
      </c>
      <c r="K42" s="41">
        <v>2</v>
      </c>
      <c r="L42" s="41">
        <v>0</v>
      </c>
      <c r="M42" s="18">
        <f t="shared" si="4"/>
        <v>9</v>
      </c>
      <c r="N42" s="20">
        <f t="shared" si="5"/>
        <v>20</v>
      </c>
      <c r="O42" s="103" t="s">
        <v>621</v>
      </c>
      <c r="P42" s="4" t="s">
        <v>379</v>
      </c>
      <c r="Q42" s="27" t="s">
        <v>59</v>
      </c>
      <c r="R42" s="24" t="s">
        <v>624</v>
      </c>
      <c r="S42" s="25">
        <v>7</v>
      </c>
      <c r="T42" s="25">
        <v>7</v>
      </c>
      <c r="U42" s="66"/>
      <c r="V42" s="25" t="s">
        <v>97</v>
      </c>
    </row>
    <row r="43" spans="1:22" ht="30" x14ac:dyDescent="0.2">
      <c r="A43" s="39">
        <v>6</v>
      </c>
      <c r="B43" s="41">
        <v>7</v>
      </c>
      <c r="C43" s="41">
        <v>1</v>
      </c>
      <c r="D43" s="41">
        <f>1+3</f>
        <v>4</v>
      </c>
      <c r="E43" s="41">
        <v>0</v>
      </c>
      <c r="F43" s="41"/>
      <c r="G43" s="18">
        <f t="shared" si="3"/>
        <v>12</v>
      </c>
      <c r="H43" s="98">
        <v>8</v>
      </c>
      <c r="I43" s="41">
        <v>1</v>
      </c>
      <c r="J43" s="41">
        <v>7</v>
      </c>
      <c r="K43" s="41">
        <v>0</v>
      </c>
      <c r="L43" s="41">
        <v>0</v>
      </c>
      <c r="M43" s="18">
        <f t="shared" si="4"/>
        <v>8</v>
      </c>
      <c r="N43" s="20">
        <f t="shared" si="5"/>
        <v>20</v>
      </c>
      <c r="O43" s="103" t="s">
        <v>621</v>
      </c>
      <c r="P43" s="4" t="s">
        <v>389</v>
      </c>
      <c r="Q43" s="27" t="s">
        <v>118</v>
      </c>
      <c r="R43" s="4" t="s">
        <v>263</v>
      </c>
      <c r="S43" s="8">
        <v>6</v>
      </c>
      <c r="T43" s="8">
        <v>7</v>
      </c>
      <c r="U43" s="66"/>
      <c r="V43" s="27" t="s">
        <v>346</v>
      </c>
    </row>
    <row r="44" spans="1:22" ht="30" x14ac:dyDescent="0.2">
      <c r="A44" s="39">
        <v>2</v>
      </c>
      <c r="B44" s="41">
        <v>2</v>
      </c>
      <c r="C44" s="41">
        <v>3</v>
      </c>
      <c r="D44" s="41">
        <v>5</v>
      </c>
      <c r="E44" s="41">
        <v>0</v>
      </c>
      <c r="F44" s="41"/>
      <c r="G44" s="18">
        <f t="shared" si="3"/>
        <v>10</v>
      </c>
      <c r="H44" s="98">
        <v>39</v>
      </c>
      <c r="I44" s="41">
        <v>3</v>
      </c>
      <c r="J44" s="41">
        <v>7</v>
      </c>
      <c r="K44" s="41">
        <v>0</v>
      </c>
      <c r="L44" s="41">
        <v>0</v>
      </c>
      <c r="M44" s="18">
        <f t="shared" si="4"/>
        <v>10</v>
      </c>
      <c r="N44" s="20">
        <f t="shared" si="5"/>
        <v>20</v>
      </c>
      <c r="O44" s="103" t="s">
        <v>621</v>
      </c>
      <c r="P44" s="4" t="s">
        <v>445</v>
      </c>
      <c r="Q44" s="27" t="s">
        <v>118</v>
      </c>
      <c r="R44" s="67" t="s">
        <v>446</v>
      </c>
      <c r="S44" s="68">
        <v>7</v>
      </c>
      <c r="T44" s="68">
        <v>7</v>
      </c>
      <c r="U44" s="66"/>
      <c r="V44" s="72" t="s">
        <v>486</v>
      </c>
    </row>
    <row r="45" spans="1:22" ht="30" x14ac:dyDescent="0.2">
      <c r="A45" s="39">
        <v>82</v>
      </c>
      <c r="B45" s="41">
        <v>7</v>
      </c>
      <c r="C45" s="41">
        <v>1</v>
      </c>
      <c r="D45" s="41">
        <v>2</v>
      </c>
      <c r="E45" s="41">
        <v>0</v>
      </c>
      <c r="F45" s="41"/>
      <c r="G45" s="18">
        <f t="shared" si="3"/>
        <v>10</v>
      </c>
      <c r="H45" s="98">
        <v>7</v>
      </c>
      <c r="I45" s="41">
        <v>2</v>
      </c>
      <c r="J45" s="41">
        <v>7</v>
      </c>
      <c r="K45" s="41">
        <v>0</v>
      </c>
      <c r="L45" s="41">
        <v>0</v>
      </c>
      <c r="M45" s="18">
        <f t="shared" si="4"/>
        <v>9</v>
      </c>
      <c r="N45" s="20">
        <f t="shared" si="5"/>
        <v>19</v>
      </c>
      <c r="O45" s="103" t="s">
        <v>621</v>
      </c>
      <c r="P45" s="4" t="s">
        <v>414</v>
      </c>
      <c r="Q45" s="27" t="s">
        <v>59</v>
      </c>
      <c r="R45" s="24" t="s">
        <v>624</v>
      </c>
      <c r="S45" s="25">
        <v>6</v>
      </c>
      <c r="T45" s="25">
        <v>7</v>
      </c>
      <c r="U45" s="66"/>
      <c r="V45" s="25" t="s">
        <v>475</v>
      </c>
    </row>
    <row r="46" spans="1:22" ht="30" x14ac:dyDescent="0.2">
      <c r="A46" s="39">
        <v>7</v>
      </c>
      <c r="B46" s="41">
        <v>4</v>
      </c>
      <c r="C46" s="41">
        <v>7</v>
      </c>
      <c r="D46" s="41">
        <v>3</v>
      </c>
      <c r="E46" s="41">
        <v>0</v>
      </c>
      <c r="F46" s="41"/>
      <c r="G46" s="18">
        <f t="shared" si="3"/>
        <v>14</v>
      </c>
      <c r="H46" s="98">
        <v>42</v>
      </c>
      <c r="I46" s="41">
        <v>2</v>
      </c>
      <c r="J46" s="41">
        <v>0</v>
      </c>
      <c r="K46" s="41">
        <v>1</v>
      </c>
      <c r="L46" s="41">
        <v>0</v>
      </c>
      <c r="M46" s="18">
        <f t="shared" si="4"/>
        <v>3</v>
      </c>
      <c r="N46" s="20">
        <f t="shared" si="5"/>
        <v>17</v>
      </c>
      <c r="O46" s="103" t="s">
        <v>621</v>
      </c>
      <c r="P46" s="4" t="s">
        <v>366</v>
      </c>
      <c r="Q46" s="27" t="s">
        <v>59</v>
      </c>
      <c r="R46" s="24" t="s">
        <v>367</v>
      </c>
      <c r="S46" s="25">
        <v>7</v>
      </c>
      <c r="T46" s="25">
        <v>7</v>
      </c>
      <c r="U46" s="66"/>
      <c r="V46" s="25" t="s">
        <v>16</v>
      </c>
    </row>
    <row r="47" spans="1:22" ht="30" x14ac:dyDescent="0.2">
      <c r="A47" s="39">
        <v>22</v>
      </c>
      <c r="B47" s="41">
        <v>7</v>
      </c>
      <c r="C47" s="41">
        <v>1</v>
      </c>
      <c r="D47" s="41">
        <v>5</v>
      </c>
      <c r="E47" s="41">
        <v>0</v>
      </c>
      <c r="F47" s="41"/>
      <c r="G47" s="18">
        <f t="shared" si="3"/>
        <v>13</v>
      </c>
      <c r="H47" s="98">
        <v>40</v>
      </c>
      <c r="I47" s="41">
        <v>0</v>
      </c>
      <c r="J47" s="41">
        <v>0</v>
      </c>
      <c r="K47" s="41">
        <v>1</v>
      </c>
      <c r="L47" s="41">
        <v>0</v>
      </c>
      <c r="M47" s="18">
        <f t="shared" si="4"/>
        <v>1</v>
      </c>
      <c r="N47" s="20">
        <f t="shared" si="5"/>
        <v>14</v>
      </c>
      <c r="O47" s="103" t="s">
        <v>621</v>
      </c>
      <c r="P47" s="4" t="s">
        <v>397</v>
      </c>
      <c r="Q47" s="27" t="s">
        <v>127</v>
      </c>
      <c r="R47" s="4" t="s">
        <v>253</v>
      </c>
      <c r="S47" s="8">
        <v>7</v>
      </c>
      <c r="T47" s="8">
        <v>7</v>
      </c>
      <c r="U47" s="66"/>
      <c r="V47" s="27" t="s">
        <v>469</v>
      </c>
    </row>
    <row r="48" spans="1:22" ht="30" x14ac:dyDescent="0.2">
      <c r="A48" s="39">
        <v>26</v>
      </c>
      <c r="B48" s="41">
        <v>7</v>
      </c>
      <c r="C48" s="41">
        <v>1</v>
      </c>
      <c r="D48" s="41">
        <v>1</v>
      </c>
      <c r="E48" s="41">
        <v>0</v>
      </c>
      <c r="F48" s="41"/>
      <c r="G48" s="18">
        <f t="shared" si="3"/>
        <v>9</v>
      </c>
      <c r="H48" s="97"/>
      <c r="I48" s="41"/>
      <c r="J48" s="41"/>
      <c r="K48" s="41"/>
      <c r="L48" s="41"/>
      <c r="M48" s="18">
        <f t="shared" si="4"/>
        <v>0</v>
      </c>
      <c r="N48" s="20">
        <f t="shared" si="5"/>
        <v>9</v>
      </c>
      <c r="O48" s="43"/>
      <c r="P48" s="4" t="s">
        <v>430</v>
      </c>
      <c r="Q48" s="27" t="s">
        <v>59</v>
      </c>
      <c r="R48" s="24" t="s">
        <v>624</v>
      </c>
      <c r="S48" s="25">
        <v>6</v>
      </c>
      <c r="T48" s="25">
        <v>7</v>
      </c>
      <c r="U48" s="66"/>
      <c r="V48" s="25" t="s">
        <v>3</v>
      </c>
    </row>
    <row r="49" spans="1:22" ht="30" x14ac:dyDescent="0.2">
      <c r="A49" s="39">
        <v>8</v>
      </c>
      <c r="B49" s="41">
        <v>7</v>
      </c>
      <c r="C49" s="41">
        <v>0</v>
      </c>
      <c r="D49" s="41">
        <v>0</v>
      </c>
      <c r="E49" s="41">
        <v>0</v>
      </c>
      <c r="F49" s="41"/>
      <c r="G49" s="18">
        <f t="shared" si="3"/>
        <v>7</v>
      </c>
      <c r="H49" s="97"/>
      <c r="I49" s="41"/>
      <c r="J49" s="41"/>
      <c r="K49" s="41"/>
      <c r="L49" s="41"/>
      <c r="M49" s="18">
        <f t="shared" si="4"/>
        <v>0</v>
      </c>
      <c r="N49" s="20">
        <f t="shared" si="5"/>
        <v>7</v>
      </c>
      <c r="O49" s="43"/>
      <c r="P49" s="4" t="s">
        <v>382</v>
      </c>
      <c r="Q49" s="27" t="s">
        <v>54</v>
      </c>
      <c r="R49" s="24" t="s">
        <v>281</v>
      </c>
      <c r="S49" s="25">
        <v>7</v>
      </c>
      <c r="T49" s="25">
        <v>7</v>
      </c>
      <c r="U49" s="66"/>
      <c r="V49" s="25" t="s">
        <v>460</v>
      </c>
    </row>
    <row r="50" spans="1:22" ht="30" x14ac:dyDescent="0.2">
      <c r="A50" s="39">
        <v>20</v>
      </c>
      <c r="B50" s="41">
        <v>2</v>
      </c>
      <c r="C50" s="41">
        <v>3</v>
      </c>
      <c r="D50" s="41">
        <v>2</v>
      </c>
      <c r="E50" s="41">
        <v>0</v>
      </c>
      <c r="F50" s="41"/>
      <c r="G50" s="18">
        <f t="shared" si="3"/>
        <v>7</v>
      </c>
      <c r="H50" s="97"/>
      <c r="I50" s="41"/>
      <c r="J50" s="41"/>
      <c r="K50" s="41"/>
      <c r="L50" s="41"/>
      <c r="M50" s="18">
        <f t="shared" si="4"/>
        <v>0</v>
      </c>
      <c r="N50" s="20">
        <f t="shared" si="5"/>
        <v>7</v>
      </c>
      <c r="O50" s="43"/>
      <c r="P50" s="4" t="s">
        <v>404</v>
      </c>
      <c r="Q50" s="27" t="s">
        <v>144</v>
      </c>
      <c r="R50" s="4" t="s">
        <v>360</v>
      </c>
      <c r="S50" s="8">
        <v>7</v>
      </c>
      <c r="T50" s="8">
        <v>7</v>
      </c>
      <c r="U50" s="66" t="s">
        <v>77</v>
      </c>
      <c r="V50" s="27" t="s">
        <v>449</v>
      </c>
    </row>
    <row r="51" spans="1:22" ht="31.5" customHeight="1" x14ac:dyDescent="0.2">
      <c r="A51" s="39">
        <v>47</v>
      </c>
      <c r="B51" s="41">
        <v>2</v>
      </c>
      <c r="C51" s="41">
        <v>3</v>
      </c>
      <c r="D51" s="41">
        <v>2</v>
      </c>
      <c r="E51" s="41">
        <v>0</v>
      </c>
      <c r="F51" s="41"/>
      <c r="G51" s="18">
        <f t="shared" si="3"/>
        <v>7</v>
      </c>
      <c r="H51" s="97"/>
      <c r="I51" s="41"/>
      <c r="J51" s="41"/>
      <c r="K51" s="41"/>
      <c r="L51" s="41"/>
      <c r="M51" s="18">
        <f t="shared" si="4"/>
        <v>0</v>
      </c>
      <c r="N51" s="20">
        <f t="shared" si="5"/>
        <v>7</v>
      </c>
      <c r="O51" s="43"/>
      <c r="P51" s="4" t="s">
        <v>419</v>
      </c>
      <c r="Q51" s="27" t="s">
        <v>59</v>
      </c>
      <c r="R51" s="24" t="s">
        <v>624</v>
      </c>
      <c r="S51" s="25">
        <v>7</v>
      </c>
      <c r="T51" s="25">
        <v>7</v>
      </c>
      <c r="U51" s="66"/>
      <c r="V51" s="25" t="s">
        <v>97</v>
      </c>
    </row>
    <row r="52" spans="1:22" ht="30" x14ac:dyDescent="0.2">
      <c r="A52" s="39">
        <v>35</v>
      </c>
      <c r="B52" s="41">
        <v>3</v>
      </c>
      <c r="C52" s="41">
        <v>1</v>
      </c>
      <c r="D52" s="41">
        <v>0</v>
      </c>
      <c r="E52" s="41">
        <v>0</v>
      </c>
      <c r="F52" s="41"/>
      <c r="G52" s="18">
        <f t="shared" si="3"/>
        <v>4</v>
      </c>
      <c r="H52" s="97"/>
      <c r="I52" s="41"/>
      <c r="J52" s="41"/>
      <c r="K52" s="41"/>
      <c r="L52" s="41"/>
      <c r="M52" s="18">
        <f t="shared" si="4"/>
        <v>0</v>
      </c>
      <c r="N52" s="20">
        <f t="shared" si="5"/>
        <v>4</v>
      </c>
      <c r="O52" s="43"/>
      <c r="P52" s="4" t="s">
        <v>359</v>
      </c>
      <c r="Q52" s="27" t="s">
        <v>144</v>
      </c>
      <c r="R52" s="4" t="s">
        <v>360</v>
      </c>
      <c r="S52" s="8">
        <v>7</v>
      </c>
      <c r="T52" s="8">
        <v>7</v>
      </c>
      <c r="U52" s="66" t="s">
        <v>77</v>
      </c>
      <c r="V52" s="27" t="s">
        <v>449</v>
      </c>
    </row>
    <row r="53" spans="1:22" ht="30" x14ac:dyDescent="0.2">
      <c r="A53" s="39">
        <v>46</v>
      </c>
      <c r="B53" s="41">
        <v>1</v>
      </c>
      <c r="C53" s="41">
        <v>1</v>
      </c>
      <c r="D53" s="41">
        <v>1</v>
      </c>
      <c r="E53" s="41">
        <v>1</v>
      </c>
      <c r="F53" s="41"/>
      <c r="G53" s="18">
        <f t="shared" si="3"/>
        <v>4</v>
      </c>
      <c r="H53" s="97"/>
      <c r="I53" s="41"/>
      <c r="J53" s="41"/>
      <c r="K53" s="41"/>
      <c r="L53" s="41"/>
      <c r="M53" s="18">
        <f t="shared" si="4"/>
        <v>0</v>
      </c>
      <c r="N53" s="20">
        <f t="shared" si="5"/>
        <v>4</v>
      </c>
      <c r="O53" s="43"/>
      <c r="P53" s="4" t="s">
        <v>364</v>
      </c>
      <c r="Q53" s="27" t="s">
        <v>67</v>
      </c>
      <c r="R53" s="24" t="s">
        <v>628</v>
      </c>
      <c r="S53" s="25">
        <v>7</v>
      </c>
      <c r="T53" s="25">
        <v>7</v>
      </c>
      <c r="U53" s="66"/>
      <c r="V53" s="47" t="s">
        <v>452</v>
      </c>
    </row>
    <row r="54" spans="1:22" ht="30" x14ac:dyDescent="0.2">
      <c r="A54" s="39">
        <v>50</v>
      </c>
      <c r="B54" s="41">
        <v>1</v>
      </c>
      <c r="C54" s="41">
        <v>1</v>
      </c>
      <c r="D54" s="41">
        <v>2</v>
      </c>
      <c r="E54" s="41">
        <v>0</v>
      </c>
      <c r="F54" s="41"/>
      <c r="G54" s="18">
        <f t="shared" si="3"/>
        <v>4</v>
      </c>
      <c r="H54" s="97"/>
      <c r="I54" s="41"/>
      <c r="J54" s="41"/>
      <c r="K54" s="41"/>
      <c r="L54" s="41"/>
      <c r="M54" s="18">
        <f t="shared" si="4"/>
        <v>0</v>
      </c>
      <c r="N54" s="20">
        <f t="shared" si="5"/>
        <v>4</v>
      </c>
      <c r="O54" s="43"/>
      <c r="P54" s="4" t="s">
        <v>390</v>
      </c>
      <c r="Q54" s="27" t="s">
        <v>57</v>
      </c>
      <c r="R54" s="24" t="s">
        <v>279</v>
      </c>
      <c r="S54" s="25">
        <v>7</v>
      </c>
      <c r="T54" s="25">
        <v>7</v>
      </c>
      <c r="U54" s="66"/>
      <c r="V54" s="25" t="s">
        <v>299</v>
      </c>
    </row>
    <row r="55" spans="1:22" ht="30" x14ac:dyDescent="0.2">
      <c r="A55" s="39">
        <v>52</v>
      </c>
      <c r="B55" s="41">
        <v>2</v>
      </c>
      <c r="C55" s="41">
        <v>1</v>
      </c>
      <c r="D55" s="41">
        <v>1</v>
      </c>
      <c r="E55" s="41">
        <v>0</v>
      </c>
      <c r="F55" s="41"/>
      <c r="G55" s="18">
        <f t="shared" si="3"/>
        <v>4</v>
      </c>
      <c r="H55" s="97"/>
      <c r="I55" s="41"/>
      <c r="J55" s="41"/>
      <c r="K55" s="41"/>
      <c r="L55" s="41"/>
      <c r="M55" s="18">
        <f t="shared" si="4"/>
        <v>0</v>
      </c>
      <c r="N55" s="20">
        <f t="shared" si="5"/>
        <v>4</v>
      </c>
      <c r="O55" s="43"/>
      <c r="P55" s="4" t="s">
        <v>392</v>
      </c>
      <c r="Q55" s="27" t="s">
        <v>165</v>
      </c>
      <c r="R55" s="24" t="s">
        <v>393</v>
      </c>
      <c r="S55" s="25">
        <v>7</v>
      </c>
      <c r="T55" s="25">
        <v>7</v>
      </c>
      <c r="U55" s="66"/>
      <c r="V55" s="25" t="s">
        <v>465</v>
      </c>
    </row>
    <row r="56" spans="1:22" ht="30" x14ac:dyDescent="0.2">
      <c r="A56" s="39">
        <v>61</v>
      </c>
      <c r="B56" s="41">
        <v>1</v>
      </c>
      <c r="C56" s="41">
        <v>1</v>
      </c>
      <c r="D56" s="41">
        <v>2</v>
      </c>
      <c r="E56" s="41">
        <v>0</v>
      </c>
      <c r="F56" s="41"/>
      <c r="G56" s="18">
        <f t="shared" si="3"/>
        <v>4</v>
      </c>
      <c r="H56" s="97"/>
      <c r="I56" s="41"/>
      <c r="J56" s="41"/>
      <c r="K56" s="41"/>
      <c r="L56" s="41"/>
      <c r="M56" s="18">
        <f t="shared" si="4"/>
        <v>0</v>
      </c>
      <c r="N56" s="20">
        <f t="shared" si="5"/>
        <v>4</v>
      </c>
      <c r="O56" s="43"/>
      <c r="P56" s="4" t="s">
        <v>411</v>
      </c>
      <c r="Q56" s="27" t="s">
        <v>46</v>
      </c>
      <c r="R56" s="4" t="s">
        <v>412</v>
      </c>
      <c r="S56" s="8">
        <v>7</v>
      </c>
      <c r="T56" s="8">
        <v>7</v>
      </c>
      <c r="U56" s="62"/>
      <c r="V56" s="27" t="s">
        <v>71</v>
      </c>
    </row>
    <row r="57" spans="1:22" ht="30" x14ac:dyDescent="0.2">
      <c r="A57" s="39">
        <v>68</v>
      </c>
      <c r="B57" s="41">
        <v>3</v>
      </c>
      <c r="C57" s="41">
        <v>1</v>
      </c>
      <c r="D57" s="41">
        <v>0</v>
      </c>
      <c r="E57" s="41">
        <v>0</v>
      </c>
      <c r="F57" s="41"/>
      <c r="G57" s="18">
        <f t="shared" si="3"/>
        <v>4</v>
      </c>
      <c r="H57" s="97"/>
      <c r="I57" s="41"/>
      <c r="J57" s="41"/>
      <c r="K57" s="41"/>
      <c r="L57" s="41"/>
      <c r="M57" s="18">
        <f t="shared" si="4"/>
        <v>0</v>
      </c>
      <c r="N57" s="20">
        <f t="shared" si="5"/>
        <v>4</v>
      </c>
      <c r="O57" s="43"/>
      <c r="P57" s="4" t="s">
        <v>421</v>
      </c>
      <c r="Q57" s="27" t="s">
        <v>48</v>
      </c>
      <c r="R57" s="4" t="s">
        <v>422</v>
      </c>
      <c r="S57" s="8">
        <v>7</v>
      </c>
      <c r="T57" s="8">
        <v>7</v>
      </c>
      <c r="U57" s="62"/>
      <c r="V57" s="27" t="s">
        <v>477</v>
      </c>
    </row>
    <row r="58" spans="1:22" ht="30" x14ac:dyDescent="0.2">
      <c r="A58" s="39">
        <v>74</v>
      </c>
      <c r="B58" s="41">
        <v>2</v>
      </c>
      <c r="C58" s="41">
        <v>1</v>
      </c>
      <c r="D58" s="41">
        <v>1</v>
      </c>
      <c r="E58" s="41">
        <v>0</v>
      </c>
      <c r="F58" s="41"/>
      <c r="G58" s="18">
        <f t="shared" si="3"/>
        <v>4</v>
      </c>
      <c r="H58" s="97"/>
      <c r="I58" s="41"/>
      <c r="J58" s="41"/>
      <c r="K58" s="41"/>
      <c r="L58" s="41"/>
      <c r="M58" s="18">
        <f t="shared" si="4"/>
        <v>0</v>
      </c>
      <c r="N58" s="20">
        <f t="shared" si="5"/>
        <v>4</v>
      </c>
      <c r="O58" s="43"/>
      <c r="P58" s="4" t="s">
        <v>437</v>
      </c>
      <c r="Q58" s="27" t="s">
        <v>183</v>
      </c>
      <c r="R58" s="4" t="s">
        <v>438</v>
      </c>
      <c r="S58" s="8">
        <v>7</v>
      </c>
      <c r="T58" s="8">
        <v>7</v>
      </c>
      <c r="U58" s="66"/>
      <c r="V58" s="27" t="s">
        <v>483</v>
      </c>
    </row>
    <row r="59" spans="1:22" ht="30" x14ac:dyDescent="0.2">
      <c r="A59" s="39">
        <v>32</v>
      </c>
      <c r="B59" s="41">
        <v>0</v>
      </c>
      <c r="C59" s="41">
        <v>3</v>
      </c>
      <c r="D59" s="41">
        <v>0</v>
      </c>
      <c r="E59" s="41">
        <v>0</v>
      </c>
      <c r="F59" s="41"/>
      <c r="G59" s="18">
        <f t="shared" si="3"/>
        <v>3</v>
      </c>
      <c r="H59" s="97"/>
      <c r="I59" s="41"/>
      <c r="J59" s="41"/>
      <c r="K59" s="41"/>
      <c r="L59" s="41"/>
      <c r="M59" s="18">
        <f t="shared" si="4"/>
        <v>0</v>
      </c>
      <c r="N59" s="20">
        <f t="shared" si="5"/>
        <v>3</v>
      </c>
      <c r="O59" s="43"/>
      <c r="P59" s="4" t="s">
        <v>353</v>
      </c>
      <c r="Q59" s="52" t="s">
        <v>40</v>
      </c>
      <c r="R59" s="4" t="s">
        <v>625</v>
      </c>
      <c r="S59" s="65">
        <v>7</v>
      </c>
      <c r="T59" s="65">
        <v>7</v>
      </c>
      <c r="U59" s="62"/>
      <c r="V59" s="27"/>
    </row>
    <row r="60" spans="1:22" ht="30" x14ac:dyDescent="0.2">
      <c r="A60" s="39">
        <v>42</v>
      </c>
      <c r="B60" s="41">
        <v>1</v>
      </c>
      <c r="C60" s="41">
        <v>1</v>
      </c>
      <c r="D60" s="41">
        <v>1</v>
      </c>
      <c r="E60" s="41">
        <v>0</v>
      </c>
      <c r="F60" s="41"/>
      <c r="G60" s="18">
        <f t="shared" si="3"/>
        <v>3</v>
      </c>
      <c r="H60" s="97"/>
      <c r="I60" s="41"/>
      <c r="J60" s="41"/>
      <c r="K60" s="41"/>
      <c r="L60" s="41"/>
      <c r="M60" s="18">
        <f t="shared" si="4"/>
        <v>0</v>
      </c>
      <c r="N60" s="20">
        <f t="shared" si="5"/>
        <v>3</v>
      </c>
      <c r="O60" s="43"/>
      <c r="P60" s="4" t="s">
        <v>394</v>
      </c>
      <c r="Q60" s="27" t="s">
        <v>159</v>
      </c>
      <c r="R60" s="4" t="s">
        <v>275</v>
      </c>
      <c r="S60" s="8">
        <v>7</v>
      </c>
      <c r="T60" s="8">
        <v>7</v>
      </c>
      <c r="U60" s="66"/>
      <c r="V60" s="27" t="s">
        <v>466</v>
      </c>
    </row>
    <row r="61" spans="1:22" ht="30" x14ac:dyDescent="0.2">
      <c r="A61" s="39">
        <v>73</v>
      </c>
      <c r="B61" s="41">
        <v>1</v>
      </c>
      <c r="C61" s="41">
        <v>1</v>
      </c>
      <c r="D61" s="41">
        <v>1</v>
      </c>
      <c r="E61" s="41">
        <v>0</v>
      </c>
      <c r="F61" s="41"/>
      <c r="G61" s="18">
        <f t="shared" si="3"/>
        <v>3</v>
      </c>
      <c r="H61" s="97"/>
      <c r="I61" s="41"/>
      <c r="J61" s="41"/>
      <c r="K61" s="41"/>
      <c r="L61" s="41"/>
      <c r="M61" s="18">
        <f t="shared" si="4"/>
        <v>0</v>
      </c>
      <c r="N61" s="20">
        <f t="shared" si="5"/>
        <v>3</v>
      </c>
      <c r="O61" s="43"/>
      <c r="P61" s="4" t="s">
        <v>428</v>
      </c>
      <c r="Q61" s="27" t="s">
        <v>49</v>
      </c>
      <c r="R61" s="4" t="s">
        <v>626</v>
      </c>
      <c r="S61" s="8">
        <v>7</v>
      </c>
      <c r="T61" s="8">
        <v>7</v>
      </c>
      <c r="U61" s="62"/>
      <c r="V61" s="27" t="s">
        <v>480</v>
      </c>
    </row>
    <row r="62" spans="1:22" ht="30" x14ac:dyDescent="0.2">
      <c r="A62" s="39">
        <v>3</v>
      </c>
      <c r="B62" s="41">
        <v>1</v>
      </c>
      <c r="C62" s="41">
        <v>1</v>
      </c>
      <c r="D62" s="41">
        <v>0</v>
      </c>
      <c r="E62" s="41">
        <v>0</v>
      </c>
      <c r="F62" s="41"/>
      <c r="G62" s="18">
        <f t="shared" si="3"/>
        <v>2</v>
      </c>
      <c r="H62" s="97"/>
      <c r="I62" s="41"/>
      <c r="J62" s="41"/>
      <c r="K62" s="41"/>
      <c r="L62" s="41"/>
      <c r="M62" s="18">
        <f t="shared" si="4"/>
        <v>0</v>
      </c>
      <c r="N62" s="20">
        <f t="shared" si="5"/>
        <v>2</v>
      </c>
      <c r="O62" s="43"/>
      <c r="P62" s="4" t="s">
        <v>362</v>
      </c>
      <c r="Q62" s="27" t="s">
        <v>144</v>
      </c>
      <c r="R62" s="4" t="s">
        <v>363</v>
      </c>
      <c r="S62" s="8">
        <v>7</v>
      </c>
      <c r="T62" s="8">
        <v>7</v>
      </c>
      <c r="U62" s="66"/>
      <c r="V62" s="27" t="s">
        <v>451</v>
      </c>
    </row>
    <row r="63" spans="1:22" ht="30" x14ac:dyDescent="0.2">
      <c r="A63" s="39">
        <v>11</v>
      </c>
      <c r="B63" s="41">
        <v>2</v>
      </c>
      <c r="C63" s="41">
        <v>0</v>
      </c>
      <c r="D63" s="41">
        <v>0</v>
      </c>
      <c r="E63" s="41">
        <v>0</v>
      </c>
      <c r="F63" s="41"/>
      <c r="G63" s="18">
        <f t="shared" si="3"/>
        <v>2</v>
      </c>
      <c r="H63" s="97"/>
      <c r="I63" s="41"/>
      <c r="J63" s="41"/>
      <c r="K63" s="41"/>
      <c r="L63" s="41"/>
      <c r="M63" s="18">
        <f t="shared" si="4"/>
        <v>0</v>
      </c>
      <c r="N63" s="20">
        <f t="shared" si="5"/>
        <v>2</v>
      </c>
      <c r="O63" s="43"/>
      <c r="P63" s="4" t="s">
        <v>368</v>
      </c>
      <c r="Q63" s="27" t="s">
        <v>165</v>
      </c>
      <c r="R63" s="24" t="s">
        <v>369</v>
      </c>
      <c r="S63" s="25">
        <v>7</v>
      </c>
      <c r="T63" s="25">
        <v>7</v>
      </c>
      <c r="U63" s="66"/>
      <c r="V63" s="25" t="s">
        <v>455</v>
      </c>
    </row>
    <row r="64" spans="1:22" ht="30" x14ac:dyDescent="0.2">
      <c r="A64" s="39">
        <v>16</v>
      </c>
      <c r="B64" s="41">
        <v>1</v>
      </c>
      <c r="C64" s="41">
        <v>1</v>
      </c>
      <c r="D64" s="41">
        <v>0</v>
      </c>
      <c r="E64" s="41">
        <v>0</v>
      </c>
      <c r="F64" s="41"/>
      <c r="G64" s="18">
        <f t="shared" si="3"/>
        <v>2</v>
      </c>
      <c r="H64" s="97"/>
      <c r="I64" s="41"/>
      <c r="J64" s="41"/>
      <c r="K64" s="41"/>
      <c r="L64" s="41"/>
      <c r="M64" s="18">
        <f t="shared" si="4"/>
        <v>0</v>
      </c>
      <c r="N64" s="20">
        <f t="shared" si="5"/>
        <v>2</v>
      </c>
      <c r="O64" s="43"/>
      <c r="P64" s="4" t="s">
        <v>373</v>
      </c>
      <c r="Q64" s="27" t="s">
        <v>57</v>
      </c>
      <c r="R64" s="24" t="s">
        <v>374</v>
      </c>
      <c r="S64" s="25">
        <v>7</v>
      </c>
      <c r="T64" s="25">
        <v>7</v>
      </c>
      <c r="U64" s="66"/>
      <c r="V64" s="25" t="s">
        <v>457</v>
      </c>
    </row>
    <row r="65" spans="1:22" ht="30" x14ac:dyDescent="0.2">
      <c r="A65" s="39">
        <v>37</v>
      </c>
      <c r="B65" s="41">
        <v>1</v>
      </c>
      <c r="C65" s="41">
        <v>1</v>
      </c>
      <c r="D65" s="41">
        <v>0</v>
      </c>
      <c r="E65" s="41">
        <v>0</v>
      </c>
      <c r="F65" s="41"/>
      <c r="G65" s="18">
        <f t="shared" si="3"/>
        <v>2</v>
      </c>
      <c r="H65" s="97"/>
      <c r="I65" s="41"/>
      <c r="J65" s="41"/>
      <c r="K65" s="41"/>
      <c r="L65" s="41"/>
      <c r="M65" s="18">
        <f t="shared" si="4"/>
        <v>0</v>
      </c>
      <c r="N65" s="20">
        <f t="shared" si="5"/>
        <v>2</v>
      </c>
      <c r="O65" s="43"/>
      <c r="P65" s="107" t="s">
        <v>384</v>
      </c>
      <c r="Q65" s="27" t="s">
        <v>30</v>
      </c>
      <c r="R65" s="51" t="s">
        <v>629</v>
      </c>
      <c r="S65" s="69">
        <v>7</v>
      </c>
      <c r="T65" s="25">
        <v>7</v>
      </c>
      <c r="U65" s="66"/>
      <c r="V65" s="27" t="s">
        <v>461</v>
      </c>
    </row>
    <row r="66" spans="1:22" ht="30" x14ac:dyDescent="0.2">
      <c r="A66" s="39">
        <v>45</v>
      </c>
      <c r="B66" s="41">
        <v>1</v>
      </c>
      <c r="C66" s="41">
        <v>1</v>
      </c>
      <c r="D66" s="41">
        <v>0</v>
      </c>
      <c r="E66" s="41">
        <v>0</v>
      </c>
      <c r="F66" s="41"/>
      <c r="G66" s="18">
        <f t="shared" ref="G66:G89" si="6">SUM(B66:E66)</f>
        <v>2</v>
      </c>
      <c r="H66" s="97"/>
      <c r="I66" s="41"/>
      <c r="J66" s="41"/>
      <c r="K66" s="41"/>
      <c r="L66" s="41"/>
      <c r="M66" s="18">
        <f t="shared" ref="M66:M89" si="7">SUM(I66:L66)</f>
        <v>0</v>
      </c>
      <c r="N66" s="20">
        <f t="shared" ref="N66:N89" si="8">G66+M66</f>
        <v>2</v>
      </c>
      <c r="O66" s="43"/>
      <c r="P66" s="4" t="s">
        <v>387</v>
      </c>
      <c r="Q66" s="52" t="s">
        <v>113</v>
      </c>
      <c r="R66" s="4" t="s">
        <v>630</v>
      </c>
      <c r="S66" s="65">
        <v>7</v>
      </c>
      <c r="T66" s="65">
        <v>7</v>
      </c>
      <c r="U66" s="62"/>
      <c r="V66" s="27" t="s">
        <v>463</v>
      </c>
    </row>
    <row r="67" spans="1:22" ht="30" x14ac:dyDescent="0.2">
      <c r="A67" s="39">
        <v>51</v>
      </c>
      <c r="B67" s="41">
        <v>0</v>
      </c>
      <c r="C67" s="41">
        <v>1</v>
      </c>
      <c r="D67" s="41">
        <v>1</v>
      </c>
      <c r="E67" s="41">
        <v>0</v>
      </c>
      <c r="F67" s="41"/>
      <c r="G67" s="18">
        <f t="shared" si="6"/>
        <v>2</v>
      </c>
      <c r="H67" s="97"/>
      <c r="I67" s="41"/>
      <c r="J67" s="41"/>
      <c r="K67" s="41"/>
      <c r="L67" s="41"/>
      <c r="M67" s="18">
        <f t="shared" si="7"/>
        <v>0</v>
      </c>
      <c r="N67" s="20">
        <f t="shared" si="8"/>
        <v>2</v>
      </c>
      <c r="O67" s="43"/>
      <c r="P67" s="4" t="s">
        <v>391</v>
      </c>
      <c r="Q67" s="27" t="s">
        <v>146</v>
      </c>
      <c r="R67" s="4" t="s">
        <v>265</v>
      </c>
      <c r="S67" s="8">
        <v>7</v>
      </c>
      <c r="T67" s="8">
        <v>7</v>
      </c>
      <c r="U67" s="66"/>
      <c r="V67" s="27" t="s">
        <v>464</v>
      </c>
    </row>
    <row r="68" spans="1:22" ht="30" x14ac:dyDescent="0.2">
      <c r="A68" s="39">
        <v>54</v>
      </c>
      <c r="B68" s="41">
        <v>1</v>
      </c>
      <c r="C68" s="41">
        <v>1</v>
      </c>
      <c r="D68" s="41">
        <v>0</v>
      </c>
      <c r="E68" s="41">
        <v>0</v>
      </c>
      <c r="F68" s="41"/>
      <c r="G68" s="18">
        <f t="shared" si="6"/>
        <v>2</v>
      </c>
      <c r="H68" s="97"/>
      <c r="I68" s="41"/>
      <c r="J68" s="41"/>
      <c r="K68" s="41"/>
      <c r="L68" s="41"/>
      <c r="M68" s="18">
        <f t="shared" si="7"/>
        <v>0</v>
      </c>
      <c r="N68" s="20">
        <f t="shared" si="8"/>
        <v>2</v>
      </c>
      <c r="O68" s="43"/>
      <c r="P68" s="4" t="s">
        <v>423</v>
      </c>
      <c r="Q68" s="27" t="s">
        <v>51</v>
      </c>
      <c r="R68" s="24" t="s">
        <v>424</v>
      </c>
      <c r="S68" s="8">
        <v>7</v>
      </c>
      <c r="T68" s="8">
        <v>7</v>
      </c>
      <c r="U68" s="62"/>
      <c r="V68" s="27" t="s">
        <v>478</v>
      </c>
    </row>
    <row r="69" spans="1:22" ht="30" x14ac:dyDescent="0.2">
      <c r="A69" s="39">
        <v>57</v>
      </c>
      <c r="B69" s="41">
        <v>1</v>
      </c>
      <c r="C69" s="41">
        <v>0</v>
      </c>
      <c r="D69" s="41">
        <v>1</v>
      </c>
      <c r="E69" s="41">
        <v>0</v>
      </c>
      <c r="F69" s="41"/>
      <c r="G69" s="18">
        <f t="shared" si="6"/>
        <v>2</v>
      </c>
      <c r="H69" s="97"/>
      <c r="I69" s="41"/>
      <c r="J69" s="41"/>
      <c r="K69" s="41"/>
      <c r="L69" s="41"/>
      <c r="M69" s="18">
        <f t="shared" si="7"/>
        <v>0</v>
      </c>
      <c r="N69" s="20">
        <f t="shared" si="8"/>
        <v>2</v>
      </c>
      <c r="O69" s="43"/>
      <c r="P69" s="4" t="s">
        <v>427</v>
      </c>
      <c r="Q69" s="27" t="s">
        <v>144</v>
      </c>
      <c r="R69" s="4" t="s">
        <v>360</v>
      </c>
      <c r="S69" s="8">
        <v>7</v>
      </c>
      <c r="T69" s="8">
        <v>7</v>
      </c>
      <c r="U69" s="66" t="s">
        <v>77</v>
      </c>
      <c r="V69" s="27" t="s">
        <v>449</v>
      </c>
    </row>
    <row r="70" spans="1:22" ht="30" x14ac:dyDescent="0.2">
      <c r="A70" s="39">
        <v>66</v>
      </c>
      <c r="B70" s="41">
        <v>1</v>
      </c>
      <c r="C70" s="41">
        <v>0</v>
      </c>
      <c r="D70" s="41">
        <v>1</v>
      </c>
      <c r="E70" s="41">
        <v>0</v>
      </c>
      <c r="F70" s="41"/>
      <c r="G70" s="18">
        <f t="shared" si="6"/>
        <v>2</v>
      </c>
      <c r="H70" s="97"/>
      <c r="I70" s="41"/>
      <c r="J70" s="41"/>
      <c r="K70" s="41"/>
      <c r="L70" s="41"/>
      <c r="M70" s="18">
        <f t="shared" si="7"/>
        <v>0</v>
      </c>
      <c r="N70" s="20">
        <f t="shared" si="8"/>
        <v>2</v>
      </c>
      <c r="O70" s="43"/>
      <c r="P70" s="4" t="s">
        <v>447</v>
      </c>
      <c r="Q70" s="27" t="s">
        <v>47</v>
      </c>
      <c r="R70" s="4" t="s">
        <v>302</v>
      </c>
      <c r="S70" s="8">
        <v>7</v>
      </c>
      <c r="T70" s="8">
        <v>7</v>
      </c>
      <c r="U70" s="62"/>
      <c r="V70" s="27" t="s">
        <v>223</v>
      </c>
    </row>
    <row r="71" spans="1:22" ht="30" x14ac:dyDescent="0.2">
      <c r="A71" s="39">
        <v>12</v>
      </c>
      <c r="B71" s="41">
        <v>1</v>
      </c>
      <c r="C71" s="41">
        <v>0</v>
      </c>
      <c r="D71" s="41">
        <v>0</v>
      </c>
      <c r="E71" s="41">
        <v>0</v>
      </c>
      <c r="F71" s="41"/>
      <c r="G71" s="18">
        <f t="shared" si="6"/>
        <v>1</v>
      </c>
      <c r="H71" s="97"/>
      <c r="I71" s="41"/>
      <c r="J71" s="41"/>
      <c r="K71" s="41"/>
      <c r="L71" s="41"/>
      <c r="M71" s="18">
        <f t="shared" si="7"/>
        <v>0</v>
      </c>
      <c r="N71" s="20">
        <f t="shared" si="8"/>
        <v>1</v>
      </c>
      <c r="O71" s="43"/>
      <c r="P71" s="4" t="s">
        <v>358</v>
      </c>
      <c r="Q71" s="27" t="s">
        <v>36</v>
      </c>
      <c r="R71" s="4" t="s">
        <v>255</v>
      </c>
      <c r="S71" s="65">
        <v>7</v>
      </c>
      <c r="T71" s="65">
        <v>7</v>
      </c>
      <c r="U71" s="62"/>
      <c r="V71" s="27" t="s">
        <v>162</v>
      </c>
    </row>
    <row r="72" spans="1:22" ht="30" customHeight="1" x14ac:dyDescent="0.2">
      <c r="A72" s="39">
        <v>14</v>
      </c>
      <c r="B72" s="41">
        <v>0</v>
      </c>
      <c r="C72" s="41">
        <v>1</v>
      </c>
      <c r="D72" s="41">
        <v>0</v>
      </c>
      <c r="E72" s="41">
        <v>0</v>
      </c>
      <c r="F72" s="41"/>
      <c r="G72" s="18">
        <f t="shared" si="6"/>
        <v>1</v>
      </c>
      <c r="H72" s="97"/>
      <c r="I72" s="41"/>
      <c r="J72" s="41"/>
      <c r="K72" s="41"/>
      <c r="L72" s="41"/>
      <c r="M72" s="18">
        <f t="shared" si="7"/>
        <v>0</v>
      </c>
      <c r="N72" s="20">
        <f t="shared" si="8"/>
        <v>1</v>
      </c>
      <c r="O72" s="43"/>
      <c r="P72" s="4" t="s">
        <v>370</v>
      </c>
      <c r="Q72" s="52" t="s">
        <v>37</v>
      </c>
      <c r="R72" s="4" t="s">
        <v>371</v>
      </c>
      <c r="S72" s="65">
        <v>7</v>
      </c>
      <c r="T72" s="65">
        <v>7</v>
      </c>
      <c r="U72" s="62"/>
      <c r="V72" s="27" t="s">
        <v>456</v>
      </c>
    </row>
    <row r="73" spans="1:22" ht="30" x14ac:dyDescent="0.2">
      <c r="A73" s="39">
        <v>15</v>
      </c>
      <c r="B73" s="41">
        <v>1</v>
      </c>
      <c r="C73" s="41">
        <v>0</v>
      </c>
      <c r="D73" s="41">
        <v>0</v>
      </c>
      <c r="E73" s="41">
        <v>0</v>
      </c>
      <c r="F73" s="41"/>
      <c r="G73" s="18">
        <f t="shared" si="6"/>
        <v>1</v>
      </c>
      <c r="H73" s="97"/>
      <c r="I73" s="41"/>
      <c r="J73" s="41"/>
      <c r="K73" s="41"/>
      <c r="L73" s="41"/>
      <c r="M73" s="18">
        <f t="shared" si="7"/>
        <v>0</v>
      </c>
      <c r="N73" s="20">
        <f t="shared" si="8"/>
        <v>1</v>
      </c>
      <c r="O73" s="43"/>
      <c r="P73" s="4" t="s">
        <v>380</v>
      </c>
      <c r="Q73" s="27" t="s">
        <v>304</v>
      </c>
      <c r="R73" s="4" t="s">
        <v>645</v>
      </c>
      <c r="S73" s="8">
        <v>7</v>
      </c>
      <c r="T73" s="8">
        <v>7</v>
      </c>
      <c r="U73" s="62"/>
      <c r="V73" s="27" t="s">
        <v>459</v>
      </c>
    </row>
    <row r="74" spans="1:22" ht="30" x14ac:dyDescent="0.2">
      <c r="A74" s="39">
        <v>28</v>
      </c>
      <c r="B74" s="89">
        <f>0+1</f>
        <v>1</v>
      </c>
      <c r="C74" s="41">
        <v>0</v>
      </c>
      <c r="D74" s="41">
        <v>0</v>
      </c>
      <c r="E74" s="41">
        <v>0</v>
      </c>
      <c r="F74" s="41"/>
      <c r="G74" s="18">
        <f t="shared" si="6"/>
        <v>1</v>
      </c>
      <c r="H74" s="97"/>
      <c r="I74" s="41"/>
      <c r="J74" s="41"/>
      <c r="K74" s="41"/>
      <c r="L74" s="41"/>
      <c r="M74" s="18">
        <f t="shared" si="7"/>
        <v>0</v>
      </c>
      <c r="N74" s="20">
        <f t="shared" si="8"/>
        <v>1</v>
      </c>
      <c r="O74" s="43"/>
      <c r="P74" s="107" t="s">
        <v>396</v>
      </c>
      <c r="Q74" s="27" t="s">
        <v>29</v>
      </c>
      <c r="R74" s="51" t="s">
        <v>246</v>
      </c>
      <c r="S74" s="69">
        <v>7</v>
      </c>
      <c r="T74" s="25">
        <v>7</v>
      </c>
      <c r="U74" s="66"/>
      <c r="V74" s="27" t="s">
        <v>468</v>
      </c>
    </row>
    <row r="75" spans="1:22" ht="30" x14ac:dyDescent="0.2">
      <c r="A75" s="39">
        <v>31</v>
      </c>
      <c r="B75" s="41">
        <v>1</v>
      </c>
      <c r="C75" s="41">
        <v>0</v>
      </c>
      <c r="D75" s="41">
        <v>0</v>
      </c>
      <c r="E75" s="41">
        <v>0</v>
      </c>
      <c r="F75" s="41"/>
      <c r="G75" s="18">
        <f t="shared" si="6"/>
        <v>1</v>
      </c>
      <c r="H75" s="97"/>
      <c r="I75" s="41"/>
      <c r="J75" s="41"/>
      <c r="K75" s="41"/>
      <c r="L75" s="41"/>
      <c r="M75" s="18">
        <f t="shared" si="7"/>
        <v>0</v>
      </c>
      <c r="N75" s="20">
        <f t="shared" si="8"/>
        <v>1</v>
      </c>
      <c r="O75" s="43"/>
      <c r="P75" s="107" t="s">
        <v>400</v>
      </c>
      <c r="Q75" s="50" t="s">
        <v>28</v>
      </c>
      <c r="R75" s="51" t="s">
        <v>401</v>
      </c>
      <c r="S75" s="69">
        <v>7</v>
      </c>
      <c r="T75" s="25">
        <v>7</v>
      </c>
      <c r="U75" s="66"/>
      <c r="V75" s="27" t="s">
        <v>471</v>
      </c>
    </row>
    <row r="76" spans="1:22" ht="30" x14ac:dyDescent="0.2">
      <c r="A76" s="39">
        <v>55</v>
      </c>
      <c r="B76" s="41">
        <v>0</v>
      </c>
      <c r="C76" s="41">
        <v>1</v>
      </c>
      <c r="D76" s="41">
        <v>0</v>
      </c>
      <c r="E76" s="41">
        <v>0</v>
      </c>
      <c r="F76" s="41"/>
      <c r="G76" s="18">
        <f t="shared" si="6"/>
        <v>1</v>
      </c>
      <c r="H76" s="97"/>
      <c r="I76" s="41"/>
      <c r="J76" s="41"/>
      <c r="K76" s="41"/>
      <c r="L76" s="41"/>
      <c r="M76" s="18">
        <f t="shared" si="7"/>
        <v>0</v>
      </c>
      <c r="N76" s="20">
        <f t="shared" si="8"/>
        <v>1</v>
      </c>
      <c r="O76" s="43"/>
      <c r="P76" s="4" t="s">
        <v>402</v>
      </c>
      <c r="Q76" s="50" t="s">
        <v>73</v>
      </c>
      <c r="R76" s="67" t="s">
        <v>403</v>
      </c>
      <c r="S76" s="68">
        <v>7</v>
      </c>
      <c r="T76" s="68">
        <v>7</v>
      </c>
      <c r="U76" s="66"/>
      <c r="V76" s="72" t="s">
        <v>472</v>
      </c>
    </row>
    <row r="77" spans="1:22" ht="30" x14ac:dyDescent="0.2">
      <c r="A77" s="39">
        <v>75</v>
      </c>
      <c r="B77" s="41">
        <v>1</v>
      </c>
      <c r="C77" s="41">
        <v>0</v>
      </c>
      <c r="D77" s="41">
        <v>0</v>
      </c>
      <c r="E77" s="41">
        <v>0</v>
      </c>
      <c r="F77" s="41"/>
      <c r="G77" s="18">
        <f t="shared" si="6"/>
        <v>1</v>
      </c>
      <c r="H77" s="97"/>
      <c r="I77" s="41"/>
      <c r="J77" s="41"/>
      <c r="K77" s="41"/>
      <c r="L77" s="41"/>
      <c r="M77" s="18">
        <f t="shared" si="7"/>
        <v>0</v>
      </c>
      <c r="N77" s="20">
        <f t="shared" si="8"/>
        <v>1</v>
      </c>
      <c r="O77" s="43"/>
      <c r="P77" s="4" t="s">
        <v>410</v>
      </c>
      <c r="Q77" s="27" t="s">
        <v>230</v>
      </c>
      <c r="R77" s="4" t="s">
        <v>316</v>
      </c>
      <c r="S77" s="8">
        <v>6</v>
      </c>
      <c r="T77" s="8">
        <v>7</v>
      </c>
      <c r="U77" s="62"/>
      <c r="V77" s="27"/>
    </row>
    <row r="78" spans="1:22" ht="30" x14ac:dyDescent="0.2">
      <c r="A78" s="39">
        <v>80</v>
      </c>
      <c r="B78" s="41">
        <v>1</v>
      </c>
      <c r="C78" s="41">
        <v>0</v>
      </c>
      <c r="D78" s="41">
        <v>0</v>
      </c>
      <c r="E78" s="41">
        <v>0</v>
      </c>
      <c r="F78" s="41"/>
      <c r="G78" s="18">
        <f t="shared" si="6"/>
        <v>1</v>
      </c>
      <c r="H78" s="97"/>
      <c r="I78" s="41"/>
      <c r="J78" s="41"/>
      <c r="K78" s="41"/>
      <c r="L78" s="41"/>
      <c r="M78" s="18">
        <f t="shared" si="7"/>
        <v>0</v>
      </c>
      <c r="N78" s="20">
        <f t="shared" si="8"/>
        <v>1</v>
      </c>
      <c r="O78" s="43"/>
      <c r="P78" s="4" t="s">
        <v>415</v>
      </c>
      <c r="Q78" s="52" t="s">
        <v>38</v>
      </c>
      <c r="R78" s="4" t="s">
        <v>654</v>
      </c>
      <c r="S78" s="65">
        <v>7</v>
      </c>
      <c r="T78" s="65">
        <v>7</v>
      </c>
      <c r="U78" s="62"/>
      <c r="V78" s="27"/>
    </row>
    <row r="79" spans="1:22" ht="49.5" customHeight="1" x14ac:dyDescent="0.2">
      <c r="A79" s="39">
        <v>81</v>
      </c>
      <c r="B79" s="41">
        <v>1</v>
      </c>
      <c r="C79" s="41">
        <v>0</v>
      </c>
      <c r="D79" s="41">
        <v>0</v>
      </c>
      <c r="E79" s="41">
        <v>0</v>
      </c>
      <c r="F79" s="41"/>
      <c r="G79" s="18">
        <f t="shared" si="6"/>
        <v>1</v>
      </c>
      <c r="H79" s="97"/>
      <c r="I79" s="41"/>
      <c r="J79" s="41"/>
      <c r="K79" s="41"/>
      <c r="L79" s="41"/>
      <c r="M79" s="18">
        <f t="shared" si="7"/>
        <v>0</v>
      </c>
      <c r="N79" s="20">
        <f t="shared" si="8"/>
        <v>1</v>
      </c>
      <c r="O79" s="43"/>
      <c r="P79" s="4" t="s">
        <v>432</v>
      </c>
      <c r="Q79" s="52" t="s">
        <v>41</v>
      </c>
      <c r="R79" s="4" t="s">
        <v>433</v>
      </c>
      <c r="S79" s="65">
        <v>7</v>
      </c>
      <c r="T79" s="65">
        <v>7</v>
      </c>
      <c r="U79" s="62"/>
      <c r="V79" s="27" t="s">
        <v>481</v>
      </c>
    </row>
    <row r="80" spans="1:22" ht="30" x14ac:dyDescent="0.2">
      <c r="A80" s="39">
        <v>87</v>
      </c>
      <c r="B80" s="41">
        <v>1</v>
      </c>
      <c r="C80" s="41">
        <v>0</v>
      </c>
      <c r="D80" s="41">
        <v>0</v>
      </c>
      <c r="E80" s="41">
        <v>0</v>
      </c>
      <c r="F80" s="41"/>
      <c r="G80" s="18">
        <f t="shared" si="6"/>
        <v>1</v>
      </c>
      <c r="H80" s="97"/>
      <c r="I80" s="41"/>
      <c r="J80" s="41"/>
      <c r="K80" s="41"/>
      <c r="L80" s="41"/>
      <c r="M80" s="18">
        <f t="shared" si="7"/>
        <v>0</v>
      </c>
      <c r="N80" s="20">
        <f t="shared" si="8"/>
        <v>1</v>
      </c>
      <c r="O80" s="43"/>
      <c r="P80" s="4" t="s">
        <v>436</v>
      </c>
      <c r="Q80" s="27" t="s">
        <v>112</v>
      </c>
      <c r="R80" s="24" t="s">
        <v>631</v>
      </c>
      <c r="S80" s="25">
        <v>7</v>
      </c>
      <c r="T80" s="25">
        <v>7</v>
      </c>
      <c r="U80" s="66"/>
      <c r="V80" s="47"/>
    </row>
    <row r="81" spans="1:22" ht="30" x14ac:dyDescent="0.2">
      <c r="A81" s="39">
        <v>4</v>
      </c>
      <c r="B81" s="41">
        <v>1</v>
      </c>
      <c r="C81" s="41">
        <v>0</v>
      </c>
      <c r="D81" s="41">
        <v>0</v>
      </c>
      <c r="E81" s="41">
        <v>0</v>
      </c>
      <c r="F81" s="41"/>
      <c r="G81" s="18">
        <f t="shared" si="6"/>
        <v>1</v>
      </c>
      <c r="H81" s="97"/>
      <c r="I81" s="41"/>
      <c r="J81" s="41"/>
      <c r="K81" s="41"/>
      <c r="L81" s="41"/>
      <c r="M81" s="18">
        <f t="shared" si="7"/>
        <v>0</v>
      </c>
      <c r="N81" s="20">
        <f t="shared" si="8"/>
        <v>1</v>
      </c>
      <c r="O81" s="43"/>
      <c r="P81" s="4" t="s">
        <v>442</v>
      </c>
      <c r="Q81" s="27" t="s">
        <v>112</v>
      </c>
      <c r="R81" s="24" t="s">
        <v>632</v>
      </c>
      <c r="S81" s="25">
        <v>7</v>
      </c>
      <c r="T81" s="25">
        <v>7</v>
      </c>
      <c r="U81" s="66"/>
      <c r="V81" s="47"/>
    </row>
    <row r="82" spans="1:22" ht="30" x14ac:dyDescent="0.2">
      <c r="A82" s="39">
        <v>5</v>
      </c>
      <c r="B82" s="41">
        <v>0</v>
      </c>
      <c r="C82" s="41">
        <v>0</v>
      </c>
      <c r="D82" s="41">
        <v>0</v>
      </c>
      <c r="E82" s="41">
        <v>0</v>
      </c>
      <c r="F82" s="41"/>
      <c r="G82" s="18">
        <f t="shared" si="6"/>
        <v>0</v>
      </c>
      <c r="H82" s="97"/>
      <c r="I82" s="41"/>
      <c r="J82" s="41"/>
      <c r="K82" s="41"/>
      <c r="L82" s="41"/>
      <c r="M82" s="18">
        <f t="shared" si="7"/>
        <v>0</v>
      </c>
      <c r="N82" s="20">
        <f t="shared" si="8"/>
        <v>0</v>
      </c>
      <c r="O82" s="43"/>
      <c r="P82" s="4" t="s">
        <v>385</v>
      </c>
      <c r="Q82" s="27" t="s">
        <v>230</v>
      </c>
      <c r="R82" s="4" t="s">
        <v>332</v>
      </c>
      <c r="S82" s="8">
        <v>7</v>
      </c>
      <c r="T82" s="8">
        <v>7</v>
      </c>
      <c r="U82" s="62"/>
      <c r="V82" s="27" t="s">
        <v>351</v>
      </c>
    </row>
    <row r="83" spans="1:22" ht="30" x14ac:dyDescent="0.2">
      <c r="A83" s="39">
        <v>10</v>
      </c>
      <c r="B83" s="41">
        <v>0</v>
      </c>
      <c r="C83" s="41">
        <v>0</v>
      </c>
      <c r="D83" s="41">
        <v>0</v>
      </c>
      <c r="E83" s="41">
        <v>0</v>
      </c>
      <c r="F83" s="41"/>
      <c r="G83" s="18">
        <f t="shared" si="6"/>
        <v>0</v>
      </c>
      <c r="H83" s="97"/>
      <c r="I83" s="41"/>
      <c r="J83" s="41"/>
      <c r="K83" s="41"/>
      <c r="L83" s="41"/>
      <c r="M83" s="18">
        <f t="shared" si="7"/>
        <v>0</v>
      </c>
      <c r="N83" s="20">
        <f t="shared" si="8"/>
        <v>0</v>
      </c>
      <c r="O83" s="43"/>
      <c r="P83" s="4" t="s">
        <v>417</v>
      </c>
      <c r="Q83" s="27" t="s">
        <v>33</v>
      </c>
      <c r="R83" s="24" t="s">
        <v>418</v>
      </c>
      <c r="S83" s="25">
        <v>7</v>
      </c>
      <c r="T83" s="25">
        <v>7</v>
      </c>
      <c r="U83" s="66"/>
      <c r="V83" s="47" t="s">
        <v>476</v>
      </c>
    </row>
    <row r="84" spans="1:22" ht="30" x14ac:dyDescent="0.2">
      <c r="A84" s="39">
        <v>21</v>
      </c>
      <c r="B84" s="41">
        <v>0</v>
      </c>
      <c r="C84" s="41">
        <v>0</v>
      </c>
      <c r="D84" s="41">
        <v>0</v>
      </c>
      <c r="E84" s="41">
        <v>0</v>
      </c>
      <c r="F84" s="41"/>
      <c r="G84" s="18">
        <f t="shared" si="6"/>
        <v>0</v>
      </c>
      <c r="H84" s="97"/>
      <c r="I84" s="41"/>
      <c r="J84" s="41"/>
      <c r="K84" s="41"/>
      <c r="L84" s="41"/>
      <c r="M84" s="18">
        <f t="shared" si="7"/>
        <v>0</v>
      </c>
      <c r="N84" s="20">
        <f t="shared" si="8"/>
        <v>0</v>
      </c>
      <c r="O84" s="43"/>
      <c r="P84" s="70" t="s">
        <v>425</v>
      </c>
      <c r="Q84" s="27" t="s">
        <v>35</v>
      </c>
      <c r="R84" s="70" t="s">
        <v>426</v>
      </c>
      <c r="S84" s="81">
        <v>7</v>
      </c>
      <c r="T84" s="81">
        <v>7</v>
      </c>
      <c r="U84" s="62"/>
      <c r="V84" s="27" t="s">
        <v>479</v>
      </c>
    </row>
    <row r="85" spans="1:22" ht="30" x14ac:dyDescent="0.2">
      <c r="A85" s="39">
        <v>30</v>
      </c>
      <c r="B85" s="41">
        <v>0</v>
      </c>
      <c r="C85" s="41">
        <v>0</v>
      </c>
      <c r="D85" s="41">
        <v>0</v>
      </c>
      <c r="E85" s="41">
        <v>0</v>
      </c>
      <c r="F85" s="41"/>
      <c r="G85" s="18">
        <f t="shared" si="6"/>
        <v>0</v>
      </c>
      <c r="H85" s="97"/>
      <c r="I85" s="41"/>
      <c r="J85" s="41"/>
      <c r="K85" s="41"/>
      <c r="L85" s="41"/>
      <c r="M85" s="18">
        <f t="shared" si="7"/>
        <v>0</v>
      </c>
      <c r="N85" s="20">
        <f t="shared" si="8"/>
        <v>0</v>
      </c>
      <c r="O85" s="43"/>
      <c r="P85" s="70" t="s">
        <v>618</v>
      </c>
      <c r="Q85" s="27" t="s">
        <v>50</v>
      </c>
      <c r="R85" s="26" t="s">
        <v>316</v>
      </c>
      <c r="S85" s="76">
        <v>7</v>
      </c>
      <c r="T85" s="76">
        <v>7</v>
      </c>
      <c r="U85" s="66"/>
      <c r="V85" s="25"/>
    </row>
    <row r="86" spans="1:22" ht="30" x14ac:dyDescent="0.2">
      <c r="A86" s="39">
        <v>56</v>
      </c>
      <c r="B86" s="41">
        <v>0</v>
      </c>
      <c r="C86" s="41">
        <v>0</v>
      </c>
      <c r="D86" s="41">
        <v>0</v>
      </c>
      <c r="E86" s="41">
        <v>0</v>
      </c>
      <c r="F86" s="41"/>
      <c r="G86" s="18">
        <f t="shared" si="6"/>
        <v>0</v>
      </c>
      <c r="H86" s="97"/>
      <c r="I86" s="41"/>
      <c r="J86" s="41"/>
      <c r="K86" s="41"/>
      <c r="L86" s="41"/>
      <c r="M86" s="18">
        <f t="shared" si="7"/>
        <v>0</v>
      </c>
      <c r="N86" s="20">
        <f t="shared" si="8"/>
        <v>0</v>
      </c>
      <c r="O86" s="43"/>
      <c r="P86" s="70" t="s">
        <v>434</v>
      </c>
      <c r="Q86" s="52" t="s">
        <v>39</v>
      </c>
      <c r="R86" s="70" t="s">
        <v>435</v>
      </c>
      <c r="S86" s="81">
        <v>7</v>
      </c>
      <c r="T86" s="81">
        <v>7</v>
      </c>
      <c r="U86" s="62"/>
      <c r="V86" s="27" t="s">
        <v>482</v>
      </c>
    </row>
    <row r="87" spans="1:22" ht="30" x14ac:dyDescent="0.2">
      <c r="A87" s="39">
        <v>63</v>
      </c>
      <c r="B87" s="41">
        <v>0</v>
      </c>
      <c r="C87" s="41">
        <v>0</v>
      </c>
      <c r="D87" s="41">
        <v>0</v>
      </c>
      <c r="E87" s="41">
        <v>0</v>
      </c>
      <c r="F87" s="41"/>
      <c r="G87" s="18">
        <f t="shared" si="6"/>
        <v>0</v>
      </c>
      <c r="H87" s="97"/>
      <c r="I87" s="41"/>
      <c r="J87" s="41"/>
      <c r="K87" s="41"/>
      <c r="L87" s="41"/>
      <c r="M87" s="18">
        <f t="shared" si="7"/>
        <v>0</v>
      </c>
      <c r="N87" s="20">
        <f t="shared" si="8"/>
        <v>0</v>
      </c>
      <c r="O87" s="43"/>
      <c r="P87" s="70" t="s">
        <v>441</v>
      </c>
      <c r="Q87" s="27" t="s">
        <v>440</v>
      </c>
      <c r="R87" s="74" t="s">
        <v>646</v>
      </c>
      <c r="S87" s="79">
        <v>7</v>
      </c>
      <c r="T87" s="79">
        <v>7</v>
      </c>
      <c r="U87" s="66"/>
      <c r="V87" s="72" t="s">
        <v>484</v>
      </c>
    </row>
    <row r="88" spans="1:22" ht="30" x14ac:dyDescent="0.2">
      <c r="A88" s="39">
        <v>83</v>
      </c>
      <c r="B88" s="41">
        <v>0</v>
      </c>
      <c r="C88" s="41">
        <v>0</v>
      </c>
      <c r="D88" s="41">
        <v>0</v>
      </c>
      <c r="E88" s="41">
        <v>0</v>
      </c>
      <c r="F88" s="41"/>
      <c r="G88" s="18">
        <f t="shared" si="6"/>
        <v>0</v>
      </c>
      <c r="H88" s="97"/>
      <c r="I88" s="41"/>
      <c r="J88" s="41"/>
      <c r="K88" s="41"/>
      <c r="L88" s="41"/>
      <c r="M88" s="18">
        <f t="shared" si="7"/>
        <v>0</v>
      </c>
      <c r="N88" s="20">
        <f t="shared" si="8"/>
        <v>0</v>
      </c>
      <c r="O88" s="43"/>
      <c r="P88" s="70" t="s">
        <v>356</v>
      </c>
      <c r="Q88" s="27" t="s">
        <v>34</v>
      </c>
      <c r="R88" s="26" t="s">
        <v>357</v>
      </c>
      <c r="S88" s="76">
        <v>7</v>
      </c>
      <c r="T88" s="76">
        <v>7</v>
      </c>
      <c r="U88" s="66"/>
      <c r="V88" s="47" t="s">
        <v>224</v>
      </c>
    </row>
    <row r="89" spans="1:22" ht="30" x14ac:dyDescent="0.2">
      <c r="A89" s="39">
        <v>88</v>
      </c>
      <c r="B89" s="41">
        <v>0</v>
      </c>
      <c r="C89" s="41">
        <v>0</v>
      </c>
      <c r="D89" s="41">
        <v>0</v>
      </c>
      <c r="E89" s="41">
        <v>0</v>
      </c>
      <c r="F89" s="41"/>
      <c r="G89" s="18">
        <f t="shared" si="6"/>
        <v>0</v>
      </c>
      <c r="H89" s="97"/>
      <c r="I89" s="41"/>
      <c r="J89" s="41"/>
      <c r="K89" s="41"/>
      <c r="L89" s="41"/>
      <c r="M89" s="18">
        <f t="shared" si="7"/>
        <v>0</v>
      </c>
      <c r="N89" s="20">
        <f t="shared" si="8"/>
        <v>0</v>
      </c>
      <c r="O89" s="43"/>
      <c r="P89" s="4" t="s">
        <v>354</v>
      </c>
      <c r="Q89" s="27" t="s">
        <v>32</v>
      </c>
      <c r="R89" s="24" t="s">
        <v>355</v>
      </c>
      <c r="S89" s="76">
        <v>7</v>
      </c>
      <c r="T89" s="76">
        <v>7</v>
      </c>
      <c r="U89" s="66"/>
      <c r="V89" s="47" t="s">
        <v>448</v>
      </c>
    </row>
    <row r="91" spans="1:22" ht="25.5" customHeight="1" x14ac:dyDescent="0.2">
      <c r="A91" s="54"/>
      <c r="B91" s="54" t="s">
        <v>225</v>
      </c>
      <c r="C91" s="54"/>
      <c r="D91" s="54"/>
      <c r="E91" s="54"/>
      <c r="F91" s="44"/>
      <c r="G91" s="44"/>
      <c r="H91" s="99"/>
      <c r="I91" s="44"/>
      <c r="J91" s="44"/>
      <c r="K91" s="44"/>
      <c r="L91" s="44"/>
      <c r="M91" s="44"/>
      <c r="N91" s="44"/>
      <c r="O91" s="104"/>
      <c r="P91" s="108"/>
      <c r="Q91" s="55"/>
      <c r="R91" s="55"/>
      <c r="S91" s="44"/>
      <c r="T91" s="44"/>
    </row>
  </sheetData>
  <sheetProtection sheet="1" objects="1" scenarios="1" selectLockedCells="1" selectUnlockedCells="1"/>
  <autoFilter ref="A1:V89">
    <sortState ref="A2:V89">
      <sortCondition descending="1" ref="N1:N89"/>
    </sortState>
  </autoFilter>
  <sortState ref="B23:W86">
    <sortCondition descending="1" ref="G23:G86"/>
  </sortState>
  <phoneticPr fontId="2" type="noConversion"/>
  <pageMargins left="0.19685039370078741" right="0.19685039370078741" top="0.51181102362204722" bottom="0.19685039370078741" header="0.15748031496062992" footer="0.19685039370078741"/>
  <pageSetup paperSize="9" fitToHeight="0" orientation="landscape" r:id="rId1"/>
  <headerFooter alignWithMargins="0">
    <oddHeader>&amp;L7 клас&amp;CПротокол результатів
Всеукраїнської учнівської олімпіади з математики&amp;RМАХ - І тур - 28 балів
ІІ тур - 28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Layout" topLeftCell="B1" zoomScaleNormal="110" workbookViewId="0">
      <selection activeCell="R4" sqref="R4"/>
    </sheetView>
  </sheetViews>
  <sheetFormatPr defaultRowHeight="32.25" customHeight="1" x14ac:dyDescent="0.2"/>
  <cols>
    <col min="1" max="1" width="5.28515625" style="3" hidden="1" customWidth="1"/>
    <col min="2" max="6" width="3.140625" style="2" customWidth="1"/>
    <col min="7" max="7" width="3.42578125" style="2" customWidth="1"/>
    <col min="8" max="8" width="5" style="2" hidden="1" customWidth="1"/>
    <col min="9" max="12" width="3.28515625" style="2" customWidth="1"/>
    <col min="13" max="13" width="5.28515625" style="2" customWidth="1"/>
    <col min="14" max="14" width="5" style="6" customWidth="1"/>
    <col min="15" max="15" width="4" style="7" customWidth="1"/>
    <col min="16" max="16" width="22.28515625" style="58" customWidth="1"/>
    <col min="17" max="17" width="16.7109375" style="46" customWidth="1"/>
    <col min="18" max="18" width="59.42578125" style="46" customWidth="1"/>
    <col min="19" max="19" width="4.7109375" hidden="1" customWidth="1"/>
    <col min="20" max="20" width="5.7109375" hidden="1" customWidth="1"/>
    <col min="21" max="21" width="9.140625" hidden="1" customWidth="1"/>
    <col min="22" max="22" width="50.28515625" hidden="1" customWidth="1"/>
  </cols>
  <sheetData>
    <row r="1" spans="1:22" s="10" customFormat="1" ht="32.25" customHeight="1" x14ac:dyDescent="0.2">
      <c r="A1" s="11" t="s">
        <v>17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12" t="s">
        <v>18</v>
      </c>
      <c r="H1" s="11" t="s">
        <v>17</v>
      </c>
      <c r="I1" s="35">
        <v>1</v>
      </c>
      <c r="J1" s="35">
        <v>2</v>
      </c>
      <c r="K1" s="35">
        <v>3</v>
      </c>
      <c r="L1" s="35">
        <v>4</v>
      </c>
      <c r="M1" s="12" t="s">
        <v>18</v>
      </c>
      <c r="N1" s="13" t="s">
        <v>20</v>
      </c>
      <c r="O1" s="11" t="s">
        <v>19</v>
      </c>
      <c r="P1" s="105" t="s">
        <v>26</v>
      </c>
      <c r="Q1" s="14" t="s">
        <v>25</v>
      </c>
      <c r="R1" s="14" t="s">
        <v>27</v>
      </c>
      <c r="T1" s="14" t="s">
        <v>166</v>
      </c>
      <c r="V1" s="37" t="s">
        <v>111</v>
      </c>
    </row>
    <row r="2" spans="1:22" ht="32.25" customHeight="1" x14ac:dyDescent="0.2">
      <c r="A2" s="19">
        <v>11</v>
      </c>
      <c r="B2" s="17">
        <v>7</v>
      </c>
      <c r="C2" s="17">
        <v>7</v>
      </c>
      <c r="D2" s="17">
        <v>7</v>
      </c>
      <c r="E2" s="17">
        <v>7</v>
      </c>
      <c r="F2" s="17">
        <v>7</v>
      </c>
      <c r="G2" s="18">
        <f t="shared" ref="G2:G33" si="0">SUM(B2:F2)</f>
        <v>35</v>
      </c>
      <c r="H2" s="96">
        <v>16</v>
      </c>
      <c r="I2" s="17">
        <v>7</v>
      </c>
      <c r="J2" s="17">
        <v>7</v>
      </c>
      <c r="K2" s="17">
        <v>3</v>
      </c>
      <c r="L2" s="17">
        <v>7</v>
      </c>
      <c r="M2" s="18">
        <f t="shared" ref="M2:M33" si="1">SUM(I2:L2)</f>
        <v>24</v>
      </c>
      <c r="N2" s="20">
        <f t="shared" ref="N2:N33" si="2">G2+M2</f>
        <v>59</v>
      </c>
      <c r="O2" s="17" t="s">
        <v>619</v>
      </c>
      <c r="P2" s="4" t="s">
        <v>116</v>
      </c>
      <c r="Q2" s="27" t="s">
        <v>59</v>
      </c>
      <c r="R2" s="24" t="s">
        <v>624</v>
      </c>
      <c r="S2" s="25">
        <v>8</v>
      </c>
      <c r="T2" s="25">
        <v>8</v>
      </c>
      <c r="U2" s="66"/>
      <c r="V2" s="25" t="s">
        <v>84</v>
      </c>
    </row>
    <row r="3" spans="1:22" ht="32.25" customHeight="1" x14ac:dyDescent="0.2">
      <c r="A3" s="19">
        <v>14</v>
      </c>
      <c r="B3" s="17">
        <v>7</v>
      </c>
      <c r="C3" s="17">
        <v>1</v>
      </c>
      <c r="D3" s="17">
        <v>7</v>
      </c>
      <c r="E3" s="17">
        <v>7</v>
      </c>
      <c r="F3" s="17">
        <v>7</v>
      </c>
      <c r="G3" s="18">
        <f t="shared" si="0"/>
        <v>29</v>
      </c>
      <c r="H3" s="96">
        <v>4</v>
      </c>
      <c r="I3" s="17">
        <v>7</v>
      </c>
      <c r="J3" s="17">
        <v>7</v>
      </c>
      <c r="K3" s="17">
        <v>7</v>
      </c>
      <c r="L3" s="17">
        <v>7</v>
      </c>
      <c r="M3" s="18">
        <f t="shared" si="1"/>
        <v>28</v>
      </c>
      <c r="N3" s="20">
        <f t="shared" si="2"/>
        <v>57</v>
      </c>
      <c r="O3" s="17" t="s">
        <v>619</v>
      </c>
      <c r="P3" s="4" t="s">
        <v>168</v>
      </c>
      <c r="Q3" s="27" t="s">
        <v>59</v>
      </c>
      <c r="R3" s="67" t="s">
        <v>624</v>
      </c>
      <c r="S3" s="68">
        <v>8</v>
      </c>
      <c r="T3" s="68">
        <v>8</v>
      </c>
      <c r="U3" s="66"/>
      <c r="V3" s="72" t="s">
        <v>543</v>
      </c>
    </row>
    <row r="4" spans="1:22" ht="32.25" customHeight="1" x14ac:dyDescent="0.2">
      <c r="A4" s="19">
        <v>41</v>
      </c>
      <c r="B4" s="17">
        <v>6</v>
      </c>
      <c r="C4" s="17">
        <v>7</v>
      </c>
      <c r="D4" s="17">
        <v>7</v>
      </c>
      <c r="E4" s="17">
        <v>7</v>
      </c>
      <c r="F4" s="17">
        <v>7</v>
      </c>
      <c r="G4" s="18">
        <f t="shared" si="0"/>
        <v>34</v>
      </c>
      <c r="H4" s="96">
        <v>20</v>
      </c>
      <c r="I4" s="17">
        <v>7</v>
      </c>
      <c r="J4" s="17">
        <v>7</v>
      </c>
      <c r="K4" s="17">
        <v>7</v>
      </c>
      <c r="L4" s="17">
        <v>0</v>
      </c>
      <c r="M4" s="18">
        <f t="shared" si="1"/>
        <v>21</v>
      </c>
      <c r="N4" s="20">
        <f t="shared" si="2"/>
        <v>55</v>
      </c>
      <c r="O4" s="17" t="s">
        <v>619</v>
      </c>
      <c r="P4" s="4" t="s">
        <v>120</v>
      </c>
      <c r="Q4" s="27" t="s">
        <v>59</v>
      </c>
      <c r="R4" s="67" t="s">
        <v>624</v>
      </c>
      <c r="S4" s="68">
        <v>7</v>
      </c>
      <c r="T4" s="68">
        <v>8</v>
      </c>
      <c r="U4" s="66"/>
      <c r="V4" s="72" t="s">
        <v>97</v>
      </c>
    </row>
    <row r="5" spans="1:22" ht="32.25" customHeight="1" x14ac:dyDescent="0.2">
      <c r="A5" s="19">
        <v>51</v>
      </c>
      <c r="B5" s="17">
        <v>7</v>
      </c>
      <c r="C5" s="17">
        <v>7</v>
      </c>
      <c r="D5" s="17">
        <v>7</v>
      </c>
      <c r="E5" s="17">
        <v>7</v>
      </c>
      <c r="F5" s="17">
        <v>7</v>
      </c>
      <c r="G5" s="18">
        <f t="shared" si="0"/>
        <v>35</v>
      </c>
      <c r="H5" s="96">
        <v>14</v>
      </c>
      <c r="I5" s="17">
        <v>7</v>
      </c>
      <c r="J5" s="17">
        <v>7</v>
      </c>
      <c r="K5" s="17">
        <v>2</v>
      </c>
      <c r="L5" s="17">
        <v>0</v>
      </c>
      <c r="M5" s="18">
        <f t="shared" si="1"/>
        <v>16</v>
      </c>
      <c r="N5" s="20">
        <f t="shared" si="2"/>
        <v>51</v>
      </c>
      <c r="O5" s="17" t="s">
        <v>620</v>
      </c>
      <c r="P5" s="4" t="s">
        <v>115</v>
      </c>
      <c r="Q5" s="27" t="s">
        <v>59</v>
      </c>
      <c r="R5" s="67" t="s">
        <v>624</v>
      </c>
      <c r="S5" s="68">
        <v>7</v>
      </c>
      <c r="T5" s="68">
        <v>8</v>
      </c>
      <c r="U5" s="66"/>
      <c r="V5" s="72" t="s">
        <v>551</v>
      </c>
    </row>
    <row r="6" spans="1:22" ht="32.25" customHeight="1" x14ac:dyDescent="0.2">
      <c r="A6" s="19">
        <v>46</v>
      </c>
      <c r="B6" s="17">
        <v>7</v>
      </c>
      <c r="C6" s="17">
        <v>7</v>
      </c>
      <c r="D6" s="17">
        <v>7</v>
      </c>
      <c r="E6" s="17">
        <v>6</v>
      </c>
      <c r="F6" s="17">
        <v>4</v>
      </c>
      <c r="G6" s="18">
        <f t="shared" si="0"/>
        <v>31</v>
      </c>
      <c r="H6" s="96">
        <v>13</v>
      </c>
      <c r="I6" s="17">
        <v>7</v>
      </c>
      <c r="J6" s="17">
        <v>7</v>
      </c>
      <c r="K6" s="17">
        <v>4</v>
      </c>
      <c r="L6" s="17">
        <v>0</v>
      </c>
      <c r="M6" s="18">
        <f t="shared" si="1"/>
        <v>18</v>
      </c>
      <c r="N6" s="20">
        <f t="shared" si="2"/>
        <v>49</v>
      </c>
      <c r="O6" s="17" t="s">
        <v>620</v>
      </c>
      <c r="P6" s="4" t="s">
        <v>524</v>
      </c>
      <c r="Q6" s="27" t="s">
        <v>59</v>
      </c>
      <c r="R6" s="24" t="s">
        <v>624</v>
      </c>
      <c r="S6" s="25">
        <v>7</v>
      </c>
      <c r="T6" s="25">
        <v>8</v>
      </c>
      <c r="U6" s="66"/>
      <c r="V6" s="25" t="s">
        <v>553</v>
      </c>
    </row>
    <row r="7" spans="1:22" ht="32.25" customHeight="1" x14ac:dyDescent="0.2">
      <c r="A7" s="19">
        <v>33</v>
      </c>
      <c r="B7" s="17">
        <v>4</v>
      </c>
      <c r="C7" s="17">
        <v>7</v>
      </c>
      <c r="D7" s="17">
        <v>7</v>
      </c>
      <c r="E7" s="17">
        <v>7</v>
      </c>
      <c r="F7" s="17">
        <v>1</v>
      </c>
      <c r="G7" s="18">
        <f t="shared" si="0"/>
        <v>26</v>
      </c>
      <c r="H7" s="96">
        <v>22</v>
      </c>
      <c r="I7" s="17">
        <v>7</v>
      </c>
      <c r="J7" s="17">
        <v>7</v>
      </c>
      <c r="K7" s="17">
        <v>7</v>
      </c>
      <c r="L7" s="17">
        <v>0</v>
      </c>
      <c r="M7" s="18">
        <f t="shared" si="1"/>
        <v>21</v>
      </c>
      <c r="N7" s="20">
        <f t="shared" si="2"/>
        <v>47</v>
      </c>
      <c r="O7" s="17" t="s">
        <v>620</v>
      </c>
      <c r="P7" s="4" t="s">
        <v>108</v>
      </c>
      <c r="Q7" s="27" t="s">
        <v>59</v>
      </c>
      <c r="R7" s="67" t="s">
        <v>624</v>
      </c>
      <c r="S7" s="68">
        <v>8</v>
      </c>
      <c r="T7" s="68">
        <v>8</v>
      </c>
      <c r="U7" s="66"/>
      <c r="V7" s="72" t="s">
        <v>543</v>
      </c>
    </row>
    <row r="8" spans="1:22" ht="32.25" customHeight="1" x14ac:dyDescent="0.2">
      <c r="A8" s="19">
        <v>15</v>
      </c>
      <c r="B8" s="17">
        <f>1+1</f>
        <v>2</v>
      </c>
      <c r="C8" s="17">
        <v>7</v>
      </c>
      <c r="D8" s="17">
        <v>1</v>
      </c>
      <c r="E8" s="17">
        <v>7</v>
      </c>
      <c r="F8" s="17">
        <v>7</v>
      </c>
      <c r="G8" s="18">
        <f t="shared" si="0"/>
        <v>24</v>
      </c>
      <c r="H8" s="96">
        <v>2</v>
      </c>
      <c r="I8" s="17">
        <v>7</v>
      </c>
      <c r="J8" s="17">
        <v>7</v>
      </c>
      <c r="K8" s="17">
        <v>7</v>
      </c>
      <c r="L8" s="17">
        <v>0</v>
      </c>
      <c r="M8" s="18">
        <f t="shared" si="1"/>
        <v>21</v>
      </c>
      <c r="N8" s="20">
        <f t="shared" si="2"/>
        <v>45</v>
      </c>
      <c r="O8" s="17" t="s">
        <v>620</v>
      </c>
      <c r="P8" s="4" t="s">
        <v>99</v>
      </c>
      <c r="Q8" s="27" t="s">
        <v>59</v>
      </c>
      <c r="R8" s="67" t="s">
        <v>624</v>
      </c>
      <c r="S8" s="68">
        <v>8</v>
      </c>
      <c r="T8" s="68">
        <v>8</v>
      </c>
      <c r="U8" s="66"/>
      <c r="V8" s="72" t="s">
        <v>538</v>
      </c>
    </row>
    <row r="9" spans="1:22" ht="32.25" customHeight="1" x14ac:dyDescent="0.2">
      <c r="A9" s="19">
        <v>37</v>
      </c>
      <c r="B9" s="17">
        <v>4</v>
      </c>
      <c r="C9" s="17">
        <v>7</v>
      </c>
      <c r="D9" s="17">
        <v>7</v>
      </c>
      <c r="E9" s="17">
        <v>5</v>
      </c>
      <c r="F9" s="17">
        <v>7</v>
      </c>
      <c r="G9" s="18">
        <f t="shared" si="0"/>
        <v>30</v>
      </c>
      <c r="H9" s="96">
        <v>6</v>
      </c>
      <c r="I9" s="17">
        <v>0</v>
      </c>
      <c r="J9" s="17">
        <v>7</v>
      </c>
      <c r="K9" s="17">
        <v>0</v>
      </c>
      <c r="L9" s="17">
        <v>4</v>
      </c>
      <c r="M9" s="18">
        <f t="shared" si="1"/>
        <v>11</v>
      </c>
      <c r="N9" s="20">
        <f t="shared" si="2"/>
        <v>41</v>
      </c>
      <c r="O9" s="17" t="s">
        <v>620</v>
      </c>
      <c r="P9" s="4" t="s">
        <v>117</v>
      </c>
      <c r="Q9" s="27" t="s">
        <v>59</v>
      </c>
      <c r="R9" s="67" t="s">
        <v>624</v>
      </c>
      <c r="S9" s="68">
        <v>8</v>
      </c>
      <c r="T9" s="68">
        <v>8</v>
      </c>
      <c r="U9" s="66"/>
      <c r="V9" s="72" t="s">
        <v>84</v>
      </c>
    </row>
    <row r="10" spans="1:22" ht="32.25" customHeight="1" x14ac:dyDescent="0.2">
      <c r="A10" s="19">
        <v>18</v>
      </c>
      <c r="B10" s="17">
        <v>2</v>
      </c>
      <c r="C10" s="17">
        <v>7</v>
      </c>
      <c r="D10" s="17">
        <v>7</v>
      </c>
      <c r="E10" s="17">
        <v>5</v>
      </c>
      <c r="F10" s="17">
        <v>0</v>
      </c>
      <c r="G10" s="18">
        <f t="shared" si="0"/>
        <v>21</v>
      </c>
      <c r="H10" s="96">
        <v>1</v>
      </c>
      <c r="I10" s="17">
        <v>7</v>
      </c>
      <c r="J10" s="17">
        <v>5</v>
      </c>
      <c r="K10" s="17">
        <v>7</v>
      </c>
      <c r="L10" s="17">
        <v>0</v>
      </c>
      <c r="M10" s="18">
        <f t="shared" si="1"/>
        <v>19</v>
      </c>
      <c r="N10" s="20">
        <f t="shared" si="2"/>
        <v>40</v>
      </c>
      <c r="O10" s="17" t="s">
        <v>620</v>
      </c>
      <c r="P10" s="4" t="s">
        <v>129</v>
      </c>
      <c r="Q10" s="27" t="s">
        <v>59</v>
      </c>
      <c r="R10" s="24" t="s">
        <v>624</v>
      </c>
      <c r="S10" s="25">
        <v>8</v>
      </c>
      <c r="T10" s="25">
        <v>8</v>
      </c>
      <c r="U10" s="66"/>
      <c r="V10" s="25" t="s">
        <v>133</v>
      </c>
    </row>
    <row r="11" spans="1:22" ht="32.25" customHeight="1" x14ac:dyDescent="0.2">
      <c r="A11" s="19">
        <v>22</v>
      </c>
      <c r="B11" s="17">
        <v>7</v>
      </c>
      <c r="C11" s="17">
        <v>7</v>
      </c>
      <c r="D11" s="17">
        <f>6+1</f>
        <v>7</v>
      </c>
      <c r="E11" s="17">
        <f>0+1</f>
        <v>1</v>
      </c>
      <c r="F11" s="17">
        <v>0</v>
      </c>
      <c r="G11" s="18">
        <f t="shared" si="0"/>
        <v>22</v>
      </c>
      <c r="H11" s="96">
        <v>9</v>
      </c>
      <c r="I11" s="17">
        <v>7</v>
      </c>
      <c r="J11" s="17">
        <v>7</v>
      </c>
      <c r="K11" s="17">
        <v>0</v>
      </c>
      <c r="L11" s="17">
        <v>0</v>
      </c>
      <c r="M11" s="18">
        <f t="shared" si="1"/>
        <v>14</v>
      </c>
      <c r="N11" s="20">
        <f t="shared" si="2"/>
        <v>36</v>
      </c>
      <c r="O11" s="17" t="s">
        <v>620</v>
      </c>
      <c r="P11" s="4" t="s">
        <v>508</v>
      </c>
      <c r="Q11" s="27" t="s">
        <v>59</v>
      </c>
      <c r="R11" s="24" t="s">
        <v>624</v>
      </c>
      <c r="S11" s="25">
        <v>8</v>
      </c>
      <c r="T11" s="25">
        <v>8</v>
      </c>
      <c r="U11" s="66"/>
      <c r="V11" s="25" t="s">
        <v>546</v>
      </c>
    </row>
    <row r="12" spans="1:22" ht="32.25" customHeight="1" x14ac:dyDescent="0.2">
      <c r="A12" s="19">
        <v>49</v>
      </c>
      <c r="B12" s="17">
        <v>5</v>
      </c>
      <c r="C12" s="17">
        <v>5</v>
      </c>
      <c r="D12" s="17">
        <v>1</v>
      </c>
      <c r="E12" s="17">
        <v>5</v>
      </c>
      <c r="F12" s="17">
        <v>6</v>
      </c>
      <c r="G12" s="18">
        <f t="shared" si="0"/>
        <v>22</v>
      </c>
      <c r="H12" s="96">
        <v>7</v>
      </c>
      <c r="I12" s="17">
        <v>7</v>
      </c>
      <c r="J12" s="17">
        <v>7</v>
      </c>
      <c r="K12" s="17">
        <v>0</v>
      </c>
      <c r="L12" s="17">
        <v>0</v>
      </c>
      <c r="M12" s="18">
        <f t="shared" si="1"/>
        <v>14</v>
      </c>
      <c r="N12" s="20">
        <f t="shared" si="2"/>
        <v>36</v>
      </c>
      <c r="O12" s="17" t="s">
        <v>620</v>
      </c>
      <c r="P12" s="4" t="s">
        <v>522</v>
      </c>
      <c r="Q12" s="27" t="s">
        <v>118</v>
      </c>
      <c r="R12" s="67" t="s">
        <v>263</v>
      </c>
      <c r="S12" s="68">
        <v>8</v>
      </c>
      <c r="T12" s="68">
        <v>8</v>
      </c>
      <c r="U12" s="66"/>
      <c r="V12" s="72" t="s">
        <v>552</v>
      </c>
    </row>
    <row r="13" spans="1:22" ht="32.25" customHeight="1" x14ac:dyDescent="0.2">
      <c r="A13" s="19">
        <v>39</v>
      </c>
      <c r="B13" s="17">
        <v>0</v>
      </c>
      <c r="C13" s="17">
        <v>7</v>
      </c>
      <c r="D13" s="17">
        <v>7</v>
      </c>
      <c r="E13" s="17">
        <v>7</v>
      </c>
      <c r="F13" s="17">
        <v>2</v>
      </c>
      <c r="G13" s="18">
        <f t="shared" si="0"/>
        <v>23</v>
      </c>
      <c r="H13" s="96">
        <v>18</v>
      </c>
      <c r="I13" s="17">
        <v>4</v>
      </c>
      <c r="J13" s="17">
        <v>5</v>
      </c>
      <c r="K13" s="17">
        <v>0</v>
      </c>
      <c r="L13" s="17">
        <v>0</v>
      </c>
      <c r="M13" s="18">
        <f t="shared" si="1"/>
        <v>9</v>
      </c>
      <c r="N13" s="20">
        <f t="shared" si="2"/>
        <v>32</v>
      </c>
      <c r="O13" s="17" t="s">
        <v>621</v>
      </c>
      <c r="P13" s="4" t="s">
        <v>160</v>
      </c>
      <c r="Q13" s="27" t="s">
        <v>59</v>
      </c>
      <c r="R13" s="24" t="s">
        <v>624</v>
      </c>
      <c r="S13" s="25">
        <v>8</v>
      </c>
      <c r="T13" s="25">
        <v>8</v>
      </c>
      <c r="U13" s="66"/>
      <c r="V13" s="25" t="s">
        <v>133</v>
      </c>
    </row>
    <row r="14" spans="1:22" ht="32.25" customHeight="1" x14ac:dyDescent="0.2">
      <c r="A14" s="19">
        <v>44</v>
      </c>
      <c r="B14" s="17">
        <v>1</v>
      </c>
      <c r="C14" s="17">
        <v>7</v>
      </c>
      <c r="D14" s="17">
        <v>7</v>
      </c>
      <c r="E14" s="17">
        <v>5</v>
      </c>
      <c r="F14" s="17">
        <v>2</v>
      </c>
      <c r="G14" s="18">
        <f t="shared" si="0"/>
        <v>22</v>
      </c>
      <c r="H14" s="96">
        <v>21</v>
      </c>
      <c r="I14" s="17">
        <v>0</v>
      </c>
      <c r="J14" s="17">
        <v>5</v>
      </c>
      <c r="K14" s="17">
        <v>0</v>
      </c>
      <c r="L14" s="17">
        <v>0</v>
      </c>
      <c r="M14" s="18">
        <f t="shared" si="1"/>
        <v>5</v>
      </c>
      <c r="N14" s="20">
        <f t="shared" si="2"/>
        <v>27</v>
      </c>
      <c r="O14" s="17" t="s">
        <v>621</v>
      </c>
      <c r="P14" s="4" t="s">
        <v>138</v>
      </c>
      <c r="Q14" s="27" t="s">
        <v>59</v>
      </c>
      <c r="R14" s="24" t="s">
        <v>624</v>
      </c>
      <c r="S14" s="25">
        <v>8</v>
      </c>
      <c r="T14" s="25">
        <v>8</v>
      </c>
      <c r="U14" s="66"/>
      <c r="V14" s="25" t="s">
        <v>121</v>
      </c>
    </row>
    <row r="15" spans="1:22" ht="32.25" customHeight="1" x14ac:dyDescent="0.2">
      <c r="A15" s="19">
        <v>27</v>
      </c>
      <c r="B15" s="17">
        <v>1</v>
      </c>
      <c r="C15" s="17">
        <v>5</v>
      </c>
      <c r="D15" s="17">
        <v>7</v>
      </c>
      <c r="E15" s="17">
        <v>0</v>
      </c>
      <c r="F15" s="17">
        <v>0</v>
      </c>
      <c r="G15" s="18">
        <f t="shared" si="0"/>
        <v>13</v>
      </c>
      <c r="H15" s="96">
        <v>12</v>
      </c>
      <c r="I15" s="17">
        <v>7</v>
      </c>
      <c r="J15" s="17">
        <v>5</v>
      </c>
      <c r="K15" s="17">
        <v>0</v>
      </c>
      <c r="L15" s="17">
        <v>0</v>
      </c>
      <c r="M15" s="18">
        <f t="shared" si="1"/>
        <v>12</v>
      </c>
      <c r="N15" s="20">
        <f t="shared" si="2"/>
        <v>25</v>
      </c>
      <c r="O15" s="17" t="s">
        <v>621</v>
      </c>
      <c r="P15" s="70" t="s">
        <v>132</v>
      </c>
      <c r="Q15" s="48" t="s">
        <v>59</v>
      </c>
      <c r="R15" s="67" t="s">
        <v>624</v>
      </c>
      <c r="S15" s="79">
        <v>8</v>
      </c>
      <c r="T15" s="79">
        <v>8</v>
      </c>
      <c r="U15" s="71"/>
      <c r="V15" s="82" t="s">
        <v>133</v>
      </c>
    </row>
    <row r="16" spans="1:22" ht="32.25" customHeight="1" x14ac:dyDescent="0.2">
      <c r="A16" s="19">
        <v>20</v>
      </c>
      <c r="B16" s="17">
        <v>0</v>
      </c>
      <c r="C16" s="17">
        <v>7</v>
      </c>
      <c r="D16" s="17">
        <v>0</v>
      </c>
      <c r="E16" s="17">
        <v>3</v>
      </c>
      <c r="F16" s="17">
        <v>3</v>
      </c>
      <c r="G16" s="18">
        <f t="shared" si="0"/>
        <v>13</v>
      </c>
      <c r="H16" s="96">
        <v>3</v>
      </c>
      <c r="I16" s="17">
        <v>7</v>
      </c>
      <c r="J16" s="17">
        <v>2</v>
      </c>
      <c r="K16" s="17">
        <v>1</v>
      </c>
      <c r="L16" s="17">
        <v>0</v>
      </c>
      <c r="M16" s="18">
        <f t="shared" si="1"/>
        <v>10</v>
      </c>
      <c r="N16" s="20">
        <f t="shared" si="2"/>
        <v>23</v>
      </c>
      <c r="O16" s="17" t="s">
        <v>621</v>
      </c>
      <c r="P16" s="4" t="s">
        <v>119</v>
      </c>
      <c r="Q16" s="27" t="s">
        <v>59</v>
      </c>
      <c r="R16" s="67" t="s">
        <v>624</v>
      </c>
      <c r="S16" s="68">
        <v>8</v>
      </c>
      <c r="T16" s="68">
        <v>8</v>
      </c>
      <c r="U16" s="66"/>
      <c r="V16" s="72" t="s">
        <v>133</v>
      </c>
    </row>
    <row r="17" spans="1:22" ht="32.25" customHeight="1" x14ac:dyDescent="0.2">
      <c r="A17" s="19">
        <v>2</v>
      </c>
      <c r="B17" s="17">
        <v>2</v>
      </c>
      <c r="C17" s="17">
        <v>6</v>
      </c>
      <c r="D17" s="17">
        <v>6</v>
      </c>
      <c r="E17" s="17">
        <v>0</v>
      </c>
      <c r="F17" s="17">
        <v>0</v>
      </c>
      <c r="G17" s="18">
        <f t="shared" si="0"/>
        <v>14</v>
      </c>
      <c r="H17" s="96">
        <v>5</v>
      </c>
      <c r="I17" s="17">
        <v>0</v>
      </c>
      <c r="J17" s="17">
        <v>7</v>
      </c>
      <c r="K17" s="17">
        <v>0</v>
      </c>
      <c r="L17" s="17">
        <v>0</v>
      </c>
      <c r="M17" s="18">
        <f t="shared" si="1"/>
        <v>7</v>
      </c>
      <c r="N17" s="20">
        <f t="shared" si="2"/>
        <v>21</v>
      </c>
      <c r="O17" s="17" t="s">
        <v>621</v>
      </c>
      <c r="P17" s="4" t="s">
        <v>122</v>
      </c>
      <c r="Q17" s="27" t="s">
        <v>59</v>
      </c>
      <c r="R17" s="24" t="s">
        <v>624</v>
      </c>
      <c r="S17" s="25">
        <v>8</v>
      </c>
      <c r="T17" s="25">
        <v>8</v>
      </c>
      <c r="U17" s="66"/>
      <c r="V17" s="25" t="s">
        <v>546</v>
      </c>
    </row>
    <row r="18" spans="1:22" ht="32.25" customHeight="1" x14ac:dyDescent="0.2">
      <c r="A18" s="19">
        <v>16</v>
      </c>
      <c r="B18" s="17">
        <v>0</v>
      </c>
      <c r="C18" s="17">
        <v>7</v>
      </c>
      <c r="D18" s="17">
        <f>1+2</f>
        <v>3</v>
      </c>
      <c r="E18" s="17">
        <v>5</v>
      </c>
      <c r="F18" s="17">
        <v>0</v>
      </c>
      <c r="G18" s="18">
        <f t="shared" si="0"/>
        <v>15</v>
      </c>
      <c r="H18" s="96">
        <v>10</v>
      </c>
      <c r="I18" s="17">
        <v>0</v>
      </c>
      <c r="J18" s="17">
        <v>5</v>
      </c>
      <c r="K18" s="17">
        <v>0</v>
      </c>
      <c r="L18" s="17">
        <v>0</v>
      </c>
      <c r="M18" s="18">
        <f t="shared" si="1"/>
        <v>5</v>
      </c>
      <c r="N18" s="20">
        <f t="shared" si="2"/>
        <v>20</v>
      </c>
      <c r="O18" s="17" t="s">
        <v>621</v>
      </c>
      <c r="P18" s="4" t="s">
        <v>499</v>
      </c>
      <c r="Q18" s="27" t="s">
        <v>127</v>
      </c>
      <c r="R18" s="4" t="s">
        <v>253</v>
      </c>
      <c r="S18" s="8">
        <v>8</v>
      </c>
      <c r="T18" s="8">
        <v>8</v>
      </c>
      <c r="U18" s="66"/>
      <c r="V18" s="27" t="s">
        <v>128</v>
      </c>
    </row>
    <row r="19" spans="1:22" ht="32.25" customHeight="1" x14ac:dyDescent="0.2">
      <c r="A19" s="19">
        <v>9</v>
      </c>
      <c r="B19" s="17">
        <v>1</v>
      </c>
      <c r="C19" s="17">
        <v>7</v>
      </c>
      <c r="D19" s="17">
        <v>7</v>
      </c>
      <c r="E19" s="17">
        <v>0</v>
      </c>
      <c r="F19" s="17">
        <v>0</v>
      </c>
      <c r="G19" s="18">
        <f t="shared" si="0"/>
        <v>15</v>
      </c>
      <c r="H19" s="96">
        <v>17</v>
      </c>
      <c r="I19" s="17">
        <v>3</v>
      </c>
      <c r="J19" s="17">
        <v>1</v>
      </c>
      <c r="K19" s="17">
        <v>1</v>
      </c>
      <c r="L19" s="17">
        <v>0</v>
      </c>
      <c r="M19" s="18">
        <f t="shared" si="1"/>
        <v>5</v>
      </c>
      <c r="N19" s="20">
        <f t="shared" si="2"/>
        <v>20</v>
      </c>
      <c r="O19" s="17" t="s">
        <v>621</v>
      </c>
      <c r="P19" s="4" t="s">
        <v>616</v>
      </c>
      <c r="Q19" s="27" t="s">
        <v>233</v>
      </c>
      <c r="R19" s="67" t="s">
        <v>234</v>
      </c>
      <c r="S19" s="68">
        <v>8</v>
      </c>
      <c r="T19" s="68">
        <v>8</v>
      </c>
      <c r="U19" s="66" t="s">
        <v>487</v>
      </c>
      <c r="V19" s="72" t="s">
        <v>7</v>
      </c>
    </row>
    <row r="20" spans="1:22" ht="32.25" customHeight="1" x14ac:dyDescent="0.2">
      <c r="A20" s="19">
        <v>35</v>
      </c>
      <c r="B20" s="17">
        <v>0</v>
      </c>
      <c r="C20" s="17">
        <v>7</v>
      </c>
      <c r="D20" s="17">
        <v>5</v>
      </c>
      <c r="E20" s="17">
        <v>2</v>
      </c>
      <c r="F20" s="17">
        <v>2</v>
      </c>
      <c r="G20" s="18">
        <f t="shared" si="0"/>
        <v>16</v>
      </c>
      <c r="H20" s="96">
        <v>8</v>
      </c>
      <c r="I20" s="17">
        <v>0</v>
      </c>
      <c r="J20" s="17">
        <v>2</v>
      </c>
      <c r="K20" s="17">
        <v>0</v>
      </c>
      <c r="L20" s="17">
        <v>0</v>
      </c>
      <c r="M20" s="18">
        <f t="shared" si="1"/>
        <v>2</v>
      </c>
      <c r="N20" s="20">
        <f t="shared" si="2"/>
        <v>18</v>
      </c>
      <c r="O20" s="17" t="s">
        <v>621</v>
      </c>
      <c r="P20" s="4" t="s">
        <v>142</v>
      </c>
      <c r="Q20" s="27" t="s">
        <v>59</v>
      </c>
      <c r="R20" s="24" t="s">
        <v>624</v>
      </c>
      <c r="S20" s="25">
        <v>8</v>
      </c>
      <c r="T20" s="25">
        <v>8</v>
      </c>
      <c r="U20" s="66"/>
      <c r="V20" s="25" t="s">
        <v>121</v>
      </c>
    </row>
    <row r="21" spans="1:22" ht="32.25" customHeight="1" x14ac:dyDescent="0.2">
      <c r="A21" s="19">
        <v>43</v>
      </c>
      <c r="B21" s="17">
        <v>0</v>
      </c>
      <c r="C21" s="17">
        <v>7</v>
      </c>
      <c r="D21" s="17">
        <v>6</v>
      </c>
      <c r="E21" s="17">
        <v>0</v>
      </c>
      <c r="F21" s="17">
        <v>0</v>
      </c>
      <c r="G21" s="18">
        <f t="shared" si="0"/>
        <v>13</v>
      </c>
      <c r="H21" s="96">
        <v>15</v>
      </c>
      <c r="I21" s="17">
        <v>0</v>
      </c>
      <c r="J21" s="17">
        <v>5</v>
      </c>
      <c r="K21" s="17">
        <v>0</v>
      </c>
      <c r="L21" s="17">
        <v>0</v>
      </c>
      <c r="M21" s="18">
        <f t="shared" si="1"/>
        <v>5</v>
      </c>
      <c r="N21" s="20">
        <f t="shared" si="2"/>
        <v>18</v>
      </c>
      <c r="O21" s="17" t="s">
        <v>621</v>
      </c>
      <c r="P21" s="4" t="s">
        <v>532</v>
      </c>
      <c r="Q21" s="27" t="s">
        <v>233</v>
      </c>
      <c r="R21" s="67" t="s">
        <v>234</v>
      </c>
      <c r="S21" s="68">
        <v>8</v>
      </c>
      <c r="T21" s="68">
        <v>8</v>
      </c>
      <c r="U21" s="66" t="s">
        <v>487</v>
      </c>
      <c r="V21" s="72" t="s">
        <v>7</v>
      </c>
    </row>
    <row r="22" spans="1:22" ht="32.25" customHeight="1" x14ac:dyDescent="0.2">
      <c r="A22" s="19">
        <v>26</v>
      </c>
      <c r="B22" s="17">
        <v>0</v>
      </c>
      <c r="C22" s="17">
        <v>6</v>
      </c>
      <c r="D22" s="17">
        <v>6</v>
      </c>
      <c r="E22" s="17">
        <v>0</v>
      </c>
      <c r="F22" s="17">
        <v>0</v>
      </c>
      <c r="G22" s="18">
        <f t="shared" si="0"/>
        <v>12</v>
      </c>
      <c r="H22" s="96">
        <v>11</v>
      </c>
      <c r="I22" s="17">
        <v>0</v>
      </c>
      <c r="J22" s="17">
        <v>5</v>
      </c>
      <c r="K22" s="17">
        <v>0</v>
      </c>
      <c r="L22" s="17">
        <v>0</v>
      </c>
      <c r="M22" s="18">
        <f t="shared" si="1"/>
        <v>5</v>
      </c>
      <c r="N22" s="20">
        <f t="shared" si="2"/>
        <v>17</v>
      </c>
      <c r="O22" s="17" t="s">
        <v>621</v>
      </c>
      <c r="P22" s="4" t="s">
        <v>531</v>
      </c>
      <c r="Q22" s="27" t="s">
        <v>144</v>
      </c>
      <c r="R22" s="4" t="s">
        <v>360</v>
      </c>
      <c r="S22" s="8">
        <v>8</v>
      </c>
      <c r="T22" s="8">
        <v>8</v>
      </c>
      <c r="U22" s="66" t="s">
        <v>77</v>
      </c>
      <c r="V22" s="27" t="s">
        <v>74</v>
      </c>
    </row>
    <row r="23" spans="1:22" ht="32.25" customHeight="1" x14ac:dyDescent="0.2">
      <c r="A23" s="19">
        <v>48</v>
      </c>
      <c r="B23" s="17">
        <v>0</v>
      </c>
      <c r="C23" s="17">
        <v>0</v>
      </c>
      <c r="D23" s="17">
        <v>7</v>
      </c>
      <c r="E23" s="17">
        <v>7</v>
      </c>
      <c r="F23" s="17">
        <v>0</v>
      </c>
      <c r="G23" s="18">
        <f t="shared" si="0"/>
        <v>14</v>
      </c>
      <c r="H23" s="96">
        <v>19</v>
      </c>
      <c r="I23" s="17">
        <v>0</v>
      </c>
      <c r="J23" s="17">
        <v>1</v>
      </c>
      <c r="K23" s="17">
        <v>0</v>
      </c>
      <c r="L23" s="17">
        <v>0</v>
      </c>
      <c r="M23" s="18">
        <f t="shared" si="1"/>
        <v>1</v>
      </c>
      <c r="N23" s="20">
        <f t="shared" si="2"/>
        <v>15</v>
      </c>
      <c r="O23" s="17" t="s">
        <v>621</v>
      </c>
      <c r="P23" s="4" t="s">
        <v>617</v>
      </c>
      <c r="Q23" s="27" t="s">
        <v>233</v>
      </c>
      <c r="R23" s="67" t="s">
        <v>234</v>
      </c>
      <c r="S23" s="68">
        <v>8</v>
      </c>
      <c r="T23" s="68">
        <v>8</v>
      </c>
      <c r="U23" s="66" t="s">
        <v>487</v>
      </c>
      <c r="V23" s="72" t="s">
        <v>189</v>
      </c>
    </row>
    <row r="24" spans="1:22" ht="32.25" customHeight="1" x14ac:dyDescent="0.2">
      <c r="A24" s="19">
        <v>52</v>
      </c>
      <c r="B24" s="17">
        <v>0</v>
      </c>
      <c r="C24" s="17">
        <v>5</v>
      </c>
      <c r="D24" s="17">
        <v>6</v>
      </c>
      <c r="E24" s="17">
        <v>0</v>
      </c>
      <c r="F24" s="17">
        <v>0</v>
      </c>
      <c r="G24" s="18">
        <f t="shared" si="0"/>
        <v>11</v>
      </c>
      <c r="H24" s="40"/>
      <c r="I24" s="17"/>
      <c r="J24" s="17"/>
      <c r="K24" s="17"/>
      <c r="L24" s="17"/>
      <c r="M24" s="18">
        <f t="shared" si="1"/>
        <v>0</v>
      </c>
      <c r="N24" s="20">
        <f t="shared" si="2"/>
        <v>11</v>
      </c>
      <c r="O24" s="17"/>
      <c r="P24" s="4" t="s">
        <v>530</v>
      </c>
      <c r="Q24" s="27" t="s">
        <v>127</v>
      </c>
      <c r="R24" s="4" t="s">
        <v>253</v>
      </c>
      <c r="S24" s="8">
        <v>8</v>
      </c>
      <c r="T24" s="8">
        <v>8</v>
      </c>
      <c r="U24" s="66"/>
      <c r="V24" s="27" t="s">
        <v>128</v>
      </c>
    </row>
    <row r="25" spans="1:22" ht="32.25" customHeight="1" x14ac:dyDescent="0.2">
      <c r="A25" s="19">
        <v>28</v>
      </c>
      <c r="B25" s="17">
        <v>0</v>
      </c>
      <c r="C25" s="17">
        <v>7</v>
      </c>
      <c r="D25" s="17">
        <v>1</v>
      </c>
      <c r="E25" s="17">
        <v>0</v>
      </c>
      <c r="F25" s="17">
        <v>1</v>
      </c>
      <c r="G25" s="18">
        <f t="shared" si="0"/>
        <v>9</v>
      </c>
      <c r="H25" s="40"/>
      <c r="I25" s="17"/>
      <c r="J25" s="17"/>
      <c r="K25" s="17"/>
      <c r="L25" s="17"/>
      <c r="M25" s="18">
        <f t="shared" si="1"/>
        <v>0</v>
      </c>
      <c r="N25" s="20">
        <f t="shared" si="2"/>
        <v>9</v>
      </c>
      <c r="O25" s="17"/>
      <c r="P25" s="4" t="s">
        <v>505</v>
      </c>
      <c r="Q25" s="27" t="s">
        <v>159</v>
      </c>
      <c r="R25" s="4" t="s">
        <v>506</v>
      </c>
      <c r="S25" s="8">
        <v>8</v>
      </c>
      <c r="T25" s="8">
        <v>8</v>
      </c>
      <c r="U25" s="66"/>
      <c r="V25" s="27" t="s">
        <v>545</v>
      </c>
    </row>
    <row r="26" spans="1:22" ht="32.25" customHeight="1" x14ac:dyDescent="0.2">
      <c r="A26" s="19">
        <v>25</v>
      </c>
      <c r="B26" s="17">
        <v>0</v>
      </c>
      <c r="C26" s="17">
        <v>2</v>
      </c>
      <c r="D26" s="17">
        <v>5</v>
      </c>
      <c r="E26" s="17">
        <f>0+1</f>
        <v>1</v>
      </c>
      <c r="F26" s="17">
        <v>0</v>
      </c>
      <c r="G26" s="18">
        <f t="shared" si="0"/>
        <v>8</v>
      </c>
      <c r="H26" s="40"/>
      <c r="I26" s="17"/>
      <c r="J26" s="17"/>
      <c r="K26" s="17"/>
      <c r="L26" s="17"/>
      <c r="M26" s="18">
        <f t="shared" si="1"/>
        <v>0</v>
      </c>
      <c r="N26" s="20">
        <f t="shared" si="2"/>
        <v>8</v>
      </c>
      <c r="O26" s="17"/>
      <c r="P26" s="4" t="s">
        <v>143</v>
      </c>
      <c r="Q26" s="27" t="s">
        <v>144</v>
      </c>
      <c r="R26" s="4" t="s">
        <v>360</v>
      </c>
      <c r="S26" s="8">
        <v>8</v>
      </c>
      <c r="T26" s="8">
        <v>8</v>
      </c>
      <c r="U26" s="66" t="s">
        <v>77</v>
      </c>
      <c r="V26" s="27" t="s">
        <v>74</v>
      </c>
    </row>
    <row r="27" spans="1:22" ht="32.25" customHeight="1" x14ac:dyDescent="0.2">
      <c r="A27" s="19">
        <v>29</v>
      </c>
      <c r="B27" s="17">
        <v>0</v>
      </c>
      <c r="C27" s="17">
        <v>5</v>
      </c>
      <c r="D27" s="17">
        <v>2</v>
      </c>
      <c r="E27" s="17">
        <v>0</v>
      </c>
      <c r="F27" s="17">
        <v>0</v>
      </c>
      <c r="G27" s="18">
        <f t="shared" si="0"/>
        <v>7</v>
      </c>
      <c r="H27" s="40"/>
      <c r="I27" s="17"/>
      <c r="J27" s="17"/>
      <c r="K27" s="17"/>
      <c r="L27" s="17"/>
      <c r="M27" s="18">
        <f t="shared" si="1"/>
        <v>0</v>
      </c>
      <c r="N27" s="20">
        <f t="shared" si="2"/>
        <v>7</v>
      </c>
      <c r="O27" s="17"/>
      <c r="P27" s="4" t="s">
        <v>488</v>
      </c>
      <c r="Q27" s="27" t="s">
        <v>48</v>
      </c>
      <c r="R27" s="4" t="s">
        <v>633</v>
      </c>
      <c r="S27" s="8">
        <v>8</v>
      </c>
      <c r="T27" s="8">
        <v>8</v>
      </c>
      <c r="U27" s="62"/>
      <c r="V27" s="27" t="s">
        <v>536</v>
      </c>
    </row>
    <row r="28" spans="1:22" ht="32.25" customHeight="1" x14ac:dyDescent="0.2">
      <c r="A28" s="19">
        <v>7</v>
      </c>
      <c r="B28" s="17">
        <v>0</v>
      </c>
      <c r="C28" s="17">
        <v>2</v>
      </c>
      <c r="D28" s="17">
        <v>3</v>
      </c>
      <c r="E28" s="17">
        <v>0</v>
      </c>
      <c r="F28" s="17">
        <v>1</v>
      </c>
      <c r="G28" s="18">
        <f t="shared" si="0"/>
        <v>6</v>
      </c>
      <c r="H28" s="40"/>
      <c r="I28" s="17"/>
      <c r="J28" s="17"/>
      <c r="K28" s="17"/>
      <c r="L28" s="17"/>
      <c r="M28" s="18">
        <f t="shared" si="1"/>
        <v>0</v>
      </c>
      <c r="N28" s="20">
        <f t="shared" si="2"/>
        <v>6</v>
      </c>
      <c r="O28" s="17"/>
      <c r="P28" s="4" t="s">
        <v>516</v>
      </c>
      <c r="Q28" s="27" t="s">
        <v>118</v>
      </c>
      <c r="R28" s="67" t="s">
        <v>517</v>
      </c>
      <c r="S28" s="68">
        <v>8</v>
      </c>
      <c r="T28" s="68">
        <v>8</v>
      </c>
      <c r="U28" s="66"/>
      <c r="V28" s="72" t="s">
        <v>199</v>
      </c>
    </row>
    <row r="29" spans="1:22" ht="32.25" customHeight="1" x14ac:dyDescent="0.2">
      <c r="A29" s="19">
        <v>3</v>
      </c>
      <c r="B29" s="17">
        <v>4</v>
      </c>
      <c r="C29" s="17">
        <v>1</v>
      </c>
      <c r="D29" s="17">
        <v>0</v>
      </c>
      <c r="E29" s="17">
        <v>0</v>
      </c>
      <c r="F29" s="17">
        <v>0</v>
      </c>
      <c r="G29" s="18">
        <f t="shared" si="0"/>
        <v>5</v>
      </c>
      <c r="H29" s="40"/>
      <c r="I29" s="17"/>
      <c r="J29" s="17"/>
      <c r="K29" s="17"/>
      <c r="L29" s="17"/>
      <c r="M29" s="18">
        <f t="shared" si="1"/>
        <v>0</v>
      </c>
      <c r="N29" s="20">
        <f t="shared" si="2"/>
        <v>5</v>
      </c>
      <c r="O29" s="17"/>
      <c r="P29" s="4" t="s">
        <v>496</v>
      </c>
      <c r="Q29" s="27" t="s">
        <v>56</v>
      </c>
      <c r="R29" s="24" t="s">
        <v>497</v>
      </c>
      <c r="S29" s="25">
        <v>8</v>
      </c>
      <c r="T29" s="25">
        <v>8</v>
      </c>
      <c r="U29" s="66"/>
      <c r="V29" s="25" t="s">
        <v>540</v>
      </c>
    </row>
    <row r="30" spans="1:22" ht="32.25" customHeight="1" x14ac:dyDescent="0.2">
      <c r="A30" s="19">
        <v>42</v>
      </c>
      <c r="B30" s="17">
        <v>0</v>
      </c>
      <c r="C30" s="17">
        <v>0</v>
      </c>
      <c r="D30" s="17">
        <v>5</v>
      </c>
      <c r="E30" s="17">
        <v>0</v>
      </c>
      <c r="F30" s="17">
        <v>0</v>
      </c>
      <c r="G30" s="18">
        <f t="shared" si="0"/>
        <v>5</v>
      </c>
      <c r="H30" s="40"/>
      <c r="I30" s="17"/>
      <c r="J30" s="17"/>
      <c r="K30" s="17"/>
      <c r="L30" s="17"/>
      <c r="M30" s="18">
        <f t="shared" si="1"/>
        <v>0</v>
      </c>
      <c r="N30" s="20">
        <f t="shared" si="2"/>
        <v>5</v>
      </c>
      <c r="O30" s="17"/>
      <c r="P30" s="4" t="s">
        <v>491</v>
      </c>
      <c r="Q30" s="27" t="s">
        <v>56</v>
      </c>
      <c r="R30" s="24" t="s">
        <v>492</v>
      </c>
      <c r="S30" s="25">
        <v>8</v>
      </c>
      <c r="T30" s="25">
        <v>8</v>
      </c>
      <c r="U30" s="66"/>
      <c r="V30" s="25" t="s">
        <v>537</v>
      </c>
    </row>
    <row r="31" spans="1:22" ht="32.25" customHeight="1" x14ac:dyDescent="0.2">
      <c r="A31" s="19">
        <v>6</v>
      </c>
      <c r="B31" s="17">
        <v>0</v>
      </c>
      <c r="C31" s="17">
        <v>0</v>
      </c>
      <c r="D31" s="17">
        <v>4</v>
      </c>
      <c r="E31" s="17">
        <v>0</v>
      </c>
      <c r="F31" s="17">
        <v>0</v>
      </c>
      <c r="G31" s="18">
        <f t="shared" si="0"/>
        <v>4</v>
      </c>
      <c r="H31" s="40"/>
      <c r="I31" s="17"/>
      <c r="J31" s="17"/>
      <c r="K31" s="17"/>
      <c r="L31" s="17"/>
      <c r="M31" s="18">
        <f t="shared" si="1"/>
        <v>0</v>
      </c>
      <c r="N31" s="20">
        <f t="shared" si="2"/>
        <v>4</v>
      </c>
      <c r="O31" s="17"/>
      <c r="P31" s="4" t="s">
        <v>515</v>
      </c>
      <c r="Q31" s="27" t="s">
        <v>46</v>
      </c>
      <c r="R31" s="4" t="s">
        <v>412</v>
      </c>
      <c r="S31" s="8">
        <v>8</v>
      </c>
      <c r="T31" s="8">
        <v>8</v>
      </c>
      <c r="U31" s="62"/>
      <c r="V31" s="27" t="s">
        <v>157</v>
      </c>
    </row>
    <row r="32" spans="1:22" ht="32.25" customHeight="1" x14ac:dyDescent="0.2">
      <c r="A32" s="19">
        <v>40</v>
      </c>
      <c r="B32" s="17">
        <v>0</v>
      </c>
      <c r="C32" s="17">
        <v>4</v>
      </c>
      <c r="D32" s="17">
        <v>0</v>
      </c>
      <c r="E32" s="17">
        <v>0</v>
      </c>
      <c r="F32" s="17">
        <v>0</v>
      </c>
      <c r="G32" s="18">
        <f t="shared" si="0"/>
        <v>4</v>
      </c>
      <c r="H32" s="40"/>
      <c r="I32" s="17"/>
      <c r="J32" s="17"/>
      <c r="K32" s="17"/>
      <c r="L32" s="17"/>
      <c r="M32" s="18">
        <f t="shared" si="1"/>
        <v>0</v>
      </c>
      <c r="N32" s="20">
        <f t="shared" si="2"/>
        <v>4</v>
      </c>
      <c r="O32" s="17"/>
      <c r="P32" s="4" t="s">
        <v>150</v>
      </c>
      <c r="Q32" s="27" t="s">
        <v>36</v>
      </c>
      <c r="R32" s="4" t="s">
        <v>490</v>
      </c>
      <c r="S32" s="65">
        <v>8</v>
      </c>
      <c r="T32" s="65">
        <v>8</v>
      </c>
      <c r="U32" s="62"/>
      <c r="V32" s="27" t="s">
        <v>151</v>
      </c>
    </row>
    <row r="33" spans="1:22" ht="47.25" customHeight="1" x14ac:dyDescent="0.2">
      <c r="A33" s="19">
        <v>24</v>
      </c>
      <c r="B33" s="17">
        <v>0</v>
      </c>
      <c r="C33" s="17">
        <v>3</v>
      </c>
      <c r="D33" s="17">
        <v>0</v>
      </c>
      <c r="E33" s="17">
        <v>0</v>
      </c>
      <c r="F33" s="17">
        <v>0</v>
      </c>
      <c r="G33" s="18">
        <f t="shared" si="0"/>
        <v>3</v>
      </c>
      <c r="H33" s="40"/>
      <c r="I33" s="17"/>
      <c r="J33" s="17"/>
      <c r="K33" s="17"/>
      <c r="L33" s="17"/>
      <c r="M33" s="18">
        <f t="shared" si="1"/>
        <v>0</v>
      </c>
      <c r="N33" s="20">
        <f t="shared" si="2"/>
        <v>3</v>
      </c>
      <c r="O33" s="17"/>
      <c r="P33" s="4" t="s">
        <v>533</v>
      </c>
      <c r="Q33" s="27" t="s">
        <v>67</v>
      </c>
      <c r="R33" s="24" t="s">
        <v>634</v>
      </c>
      <c r="S33" s="25">
        <v>8</v>
      </c>
      <c r="T33" s="25">
        <v>8</v>
      </c>
      <c r="U33" s="66"/>
      <c r="V33" s="47" t="s">
        <v>80</v>
      </c>
    </row>
    <row r="34" spans="1:22" ht="32.25" customHeight="1" x14ac:dyDescent="0.2">
      <c r="A34" s="19">
        <v>1</v>
      </c>
      <c r="B34" s="17">
        <v>0</v>
      </c>
      <c r="C34" s="17">
        <v>0</v>
      </c>
      <c r="D34" s="17">
        <v>1</v>
      </c>
      <c r="E34" s="17">
        <v>0</v>
      </c>
      <c r="F34" s="17">
        <v>1</v>
      </c>
      <c r="G34" s="18">
        <f t="shared" ref="G34:G57" si="3">SUM(B34:F34)</f>
        <v>2</v>
      </c>
      <c r="H34" s="40"/>
      <c r="I34" s="17"/>
      <c r="J34" s="17"/>
      <c r="K34" s="17"/>
      <c r="L34" s="17"/>
      <c r="M34" s="18">
        <f t="shared" ref="M34:M57" si="4">SUM(I34:L34)</f>
        <v>0</v>
      </c>
      <c r="N34" s="20">
        <f t="shared" ref="N34:N57" si="5">G34+M34</f>
        <v>2</v>
      </c>
      <c r="O34" s="17"/>
      <c r="P34" s="4" t="s">
        <v>511</v>
      </c>
      <c r="Q34" s="27" t="s">
        <v>57</v>
      </c>
      <c r="R34" s="24" t="s">
        <v>512</v>
      </c>
      <c r="S34" s="25">
        <v>8</v>
      </c>
      <c r="T34" s="25">
        <v>8</v>
      </c>
      <c r="U34" s="66"/>
      <c r="V34" s="25" t="s">
        <v>548</v>
      </c>
    </row>
    <row r="35" spans="1:22" ht="32.25" customHeight="1" x14ac:dyDescent="0.2">
      <c r="A35" s="19">
        <v>10</v>
      </c>
      <c r="B35" s="17">
        <v>1</v>
      </c>
      <c r="C35" s="17">
        <v>0</v>
      </c>
      <c r="D35" s="17">
        <v>1</v>
      </c>
      <c r="E35" s="17">
        <v>0</v>
      </c>
      <c r="F35" s="17">
        <v>0</v>
      </c>
      <c r="G35" s="18">
        <f t="shared" si="3"/>
        <v>2</v>
      </c>
      <c r="H35" s="40"/>
      <c r="I35" s="17"/>
      <c r="J35" s="17"/>
      <c r="K35" s="17"/>
      <c r="L35" s="17"/>
      <c r="M35" s="18">
        <f t="shared" si="4"/>
        <v>0</v>
      </c>
      <c r="N35" s="20">
        <f t="shared" si="5"/>
        <v>2</v>
      </c>
      <c r="O35" s="17"/>
      <c r="P35" s="70" t="s">
        <v>504</v>
      </c>
      <c r="Q35" s="27" t="s">
        <v>183</v>
      </c>
      <c r="R35" s="70" t="s">
        <v>641</v>
      </c>
      <c r="S35" s="80">
        <v>8</v>
      </c>
      <c r="T35" s="80">
        <v>8</v>
      </c>
      <c r="U35" s="71"/>
      <c r="V35" s="48" t="s">
        <v>288</v>
      </c>
    </row>
    <row r="36" spans="1:22" ht="32.25" customHeight="1" x14ac:dyDescent="0.2">
      <c r="A36" s="19">
        <v>31</v>
      </c>
      <c r="B36" s="17">
        <v>0</v>
      </c>
      <c r="C36" s="17">
        <v>0</v>
      </c>
      <c r="D36" s="17">
        <v>2</v>
      </c>
      <c r="E36" s="17">
        <v>0</v>
      </c>
      <c r="F36" s="17">
        <v>0</v>
      </c>
      <c r="G36" s="18">
        <f t="shared" si="3"/>
        <v>2</v>
      </c>
      <c r="H36" s="40"/>
      <c r="I36" s="17"/>
      <c r="J36" s="17"/>
      <c r="K36" s="17"/>
      <c r="L36" s="17"/>
      <c r="M36" s="18">
        <f t="shared" si="4"/>
        <v>0</v>
      </c>
      <c r="N36" s="20">
        <f t="shared" si="5"/>
        <v>2</v>
      </c>
      <c r="O36" s="17"/>
      <c r="P36" s="70" t="s">
        <v>500</v>
      </c>
      <c r="Q36" s="52" t="s">
        <v>44</v>
      </c>
      <c r="R36" s="70" t="s">
        <v>501</v>
      </c>
      <c r="S36" s="81">
        <v>8</v>
      </c>
      <c r="T36" s="81">
        <v>8</v>
      </c>
      <c r="U36" s="63"/>
      <c r="V36" s="48" t="s">
        <v>542</v>
      </c>
    </row>
    <row r="37" spans="1:22" ht="32.25" customHeight="1" x14ac:dyDescent="0.2">
      <c r="A37" s="19">
        <v>4</v>
      </c>
      <c r="B37" s="17">
        <v>0</v>
      </c>
      <c r="C37" s="17">
        <v>0</v>
      </c>
      <c r="D37" s="17">
        <v>1</v>
      </c>
      <c r="E37" s="17">
        <v>0</v>
      </c>
      <c r="F37" s="17">
        <v>0</v>
      </c>
      <c r="G37" s="18">
        <f t="shared" si="3"/>
        <v>1</v>
      </c>
      <c r="H37" s="40"/>
      <c r="I37" s="17"/>
      <c r="J37" s="17"/>
      <c r="K37" s="17"/>
      <c r="L37" s="17"/>
      <c r="M37" s="18">
        <f t="shared" si="4"/>
        <v>0</v>
      </c>
      <c r="N37" s="20">
        <f t="shared" si="5"/>
        <v>1</v>
      </c>
      <c r="O37" s="17"/>
      <c r="P37" s="70" t="s">
        <v>507</v>
      </c>
      <c r="Q37" s="27" t="s">
        <v>49</v>
      </c>
      <c r="R37" s="70" t="s">
        <v>627</v>
      </c>
      <c r="S37" s="80">
        <v>8</v>
      </c>
      <c r="T37" s="80">
        <v>8</v>
      </c>
      <c r="U37" s="63"/>
      <c r="V37" s="48" t="s">
        <v>284</v>
      </c>
    </row>
    <row r="38" spans="1:22" ht="32.25" customHeight="1" x14ac:dyDescent="0.2">
      <c r="A38" s="19">
        <v>5</v>
      </c>
      <c r="B38" s="17">
        <v>0</v>
      </c>
      <c r="C38" s="17">
        <v>0</v>
      </c>
      <c r="D38" s="17">
        <v>1</v>
      </c>
      <c r="E38" s="17">
        <v>0</v>
      </c>
      <c r="F38" s="17">
        <v>0</v>
      </c>
      <c r="G38" s="18">
        <f t="shared" si="3"/>
        <v>1</v>
      </c>
      <c r="H38" s="40"/>
      <c r="I38" s="17"/>
      <c r="J38" s="17"/>
      <c r="K38" s="17"/>
      <c r="L38" s="17"/>
      <c r="M38" s="18">
        <f t="shared" si="4"/>
        <v>0</v>
      </c>
      <c r="N38" s="20">
        <f t="shared" si="5"/>
        <v>1</v>
      </c>
      <c r="O38" s="17"/>
      <c r="P38" s="70" t="s">
        <v>513</v>
      </c>
      <c r="Q38" s="27" t="s">
        <v>53</v>
      </c>
      <c r="R38" s="70" t="s">
        <v>514</v>
      </c>
      <c r="S38" s="80">
        <v>8</v>
      </c>
      <c r="T38" s="80">
        <v>8</v>
      </c>
      <c r="U38" s="63"/>
      <c r="V38" s="48" t="s">
        <v>549</v>
      </c>
    </row>
    <row r="39" spans="1:22" ht="32.25" customHeight="1" x14ac:dyDescent="0.2">
      <c r="A39" s="19">
        <v>8</v>
      </c>
      <c r="B39" s="17">
        <v>0</v>
      </c>
      <c r="C39" s="17">
        <v>0</v>
      </c>
      <c r="D39" s="17">
        <v>1</v>
      </c>
      <c r="E39" s="17">
        <v>0</v>
      </c>
      <c r="F39" s="17">
        <v>0</v>
      </c>
      <c r="G39" s="18">
        <f t="shared" si="3"/>
        <v>1</v>
      </c>
      <c r="H39" s="40"/>
      <c r="I39" s="17"/>
      <c r="J39" s="17"/>
      <c r="K39" s="17"/>
      <c r="L39" s="17"/>
      <c r="M39" s="18">
        <f t="shared" si="4"/>
        <v>0</v>
      </c>
      <c r="N39" s="20">
        <f t="shared" si="5"/>
        <v>1</v>
      </c>
      <c r="O39" s="17"/>
      <c r="P39" s="70" t="s">
        <v>155</v>
      </c>
      <c r="Q39" s="27" t="s">
        <v>34</v>
      </c>
      <c r="R39" s="26" t="s">
        <v>339</v>
      </c>
      <c r="S39" s="76">
        <v>8</v>
      </c>
      <c r="T39" s="76">
        <v>8</v>
      </c>
      <c r="U39" s="71"/>
      <c r="V39" s="49" t="s">
        <v>156</v>
      </c>
    </row>
    <row r="40" spans="1:22" ht="32.25" customHeight="1" x14ac:dyDescent="0.2">
      <c r="A40" s="19">
        <v>19</v>
      </c>
      <c r="B40" s="17">
        <v>0</v>
      </c>
      <c r="C40" s="17">
        <v>0</v>
      </c>
      <c r="D40" s="17">
        <v>1</v>
      </c>
      <c r="E40" s="17">
        <v>0</v>
      </c>
      <c r="F40" s="17">
        <v>0</v>
      </c>
      <c r="G40" s="18">
        <f t="shared" si="3"/>
        <v>1</v>
      </c>
      <c r="H40" s="40"/>
      <c r="I40" s="17"/>
      <c r="J40" s="17"/>
      <c r="K40" s="17"/>
      <c r="L40" s="17"/>
      <c r="M40" s="18">
        <f t="shared" si="4"/>
        <v>0</v>
      </c>
      <c r="N40" s="20">
        <f t="shared" si="5"/>
        <v>1</v>
      </c>
      <c r="O40" s="17"/>
      <c r="P40" s="70" t="s">
        <v>502</v>
      </c>
      <c r="Q40" s="27" t="s">
        <v>46</v>
      </c>
      <c r="R40" s="70" t="s">
        <v>503</v>
      </c>
      <c r="S40" s="80">
        <v>8</v>
      </c>
      <c r="T40" s="80">
        <v>8</v>
      </c>
      <c r="U40" s="63"/>
      <c r="V40" s="48" t="s">
        <v>544</v>
      </c>
    </row>
    <row r="41" spans="1:22" ht="32.25" customHeight="1" x14ac:dyDescent="0.2">
      <c r="A41" s="19">
        <v>21</v>
      </c>
      <c r="B41" s="17">
        <v>0</v>
      </c>
      <c r="C41" s="17">
        <v>0</v>
      </c>
      <c r="D41" s="17">
        <v>1</v>
      </c>
      <c r="E41" s="17">
        <v>0</v>
      </c>
      <c r="F41" s="17">
        <v>0</v>
      </c>
      <c r="G41" s="18">
        <f t="shared" si="3"/>
        <v>1</v>
      </c>
      <c r="H41" s="40"/>
      <c r="I41" s="17"/>
      <c r="J41" s="17"/>
      <c r="K41" s="17"/>
      <c r="L41" s="17"/>
      <c r="M41" s="18">
        <f t="shared" si="4"/>
        <v>0</v>
      </c>
      <c r="N41" s="20">
        <f t="shared" si="5"/>
        <v>1</v>
      </c>
      <c r="O41" s="17"/>
      <c r="P41" s="109" t="s">
        <v>518</v>
      </c>
      <c r="Q41" s="27" t="s">
        <v>28</v>
      </c>
      <c r="R41" s="84" t="s">
        <v>519</v>
      </c>
      <c r="S41" s="85">
        <v>8</v>
      </c>
      <c r="T41" s="76">
        <v>8</v>
      </c>
      <c r="U41" s="71" t="s">
        <v>487</v>
      </c>
      <c r="V41" s="48" t="s">
        <v>550</v>
      </c>
    </row>
    <row r="42" spans="1:22" ht="32.25" customHeight="1" x14ac:dyDescent="0.2">
      <c r="A42" s="19">
        <v>23</v>
      </c>
      <c r="B42" s="17">
        <v>0</v>
      </c>
      <c r="C42" s="17">
        <v>0</v>
      </c>
      <c r="D42" s="17">
        <v>1</v>
      </c>
      <c r="E42" s="17">
        <v>0</v>
      </c>
      <c r="F42" s="17">
        <v>0</v>
      </c>
      <c r="G42" s="18">
        <f t="shared" si="3"/>
        <v>1</v>
      </c>
      <c r="H42" s="40"/>
      <c r="I42" s="17"/>
      <c r="J42" s="17"/>
      <c r="K42" s="17"/>
      <c r="L42" s="17"/>
      <c r="M42" s="18">
        <f t="shared" si="4"/>
        <v>0</v>
      </c>
      <c r="N42" s="20">
        <f t="shared" si="5"/>
        <v>1</v>
      </c>
      <c r="O42" s="17"/>
      <c r="P42" s="70" t="s">
        <v>145</v>
      </c>
      <c r="Q42" s="27" t="s">
        <v>146</v>
      </c>
      <c r="R42" s="70" t="s">
        <v>495</v>
      </c>
      <c r="S42" s="80">
        <v>8</v>
      </c>
      <c r="T42" s="80">
        <v>8</v>
      </c>
      <c r="U42" s="71"/>
      <c r="V42" s="48" t="s">
        <v>147</v>
      </c>
    </row>
    <row r="43" spans="1:22" ht="32.25" customHeight="1" x14ac:dyDescent="0.2">
      <c r="A43" s="19">
        <v>30</v>
      </c>
      <c r="B43" s="17">
        <v>0</v>
      </c>
      <c r="C43" s="17">
        <v>0</v>
      </c>
      <c r="D43" s="17">
        <v>1</v>
      </c>
      <c r="E43" s="17">
        <v>0</v>
      </c>
      <c r="F43" s="17">
        <v>0</v>
      </c>
      <c r="G43" s="18">
        <f t="shared" si="3"/>
        <v>1</v>
      </c>
      <c r="H43" s="40"/>
      <c r="I43" s="17"/>
      <c r="J43" s="17"/>
      <c r="K43" s="17"/>
      <c r="L43" s="17"/>
      <c r="M43" s="18">
        <f t="shared" si="4"/>
        <v>0</v>
      </c>
      <c r="N43" s="20">
        <f t="shared" si="5"/>
        <v>1</v>
      </c>
      <c r="O43" s="17"/>
      <c r="P43" s="109" t="s">
        <v>498</v>
      </c>
      <c r="Q43" s="27" t="s">
        <v>31</v>
      </c>
      <c r="R43" s="84" t="s">
        <v>635</v>
      </c>
      <c r="S43" s="85">
        <v>8</v>
      </c>
      <c r="T43" s="76">
        <v>8</v>
      </c>
      <c r="U43" s="71"/>
      <c r="V43" s="48" t="s">
        <v>541</v>
      </c>
    </row>
    <row r="44" spans="1:22" ht="32.25" customHeight="1" x14ac:dyDescent="0.2">
      <c r="A44" s="19">
        <v>32</v>
      </c>
      <c r="B44" s="17">
        <v>0</v>
      </c>
      <c r="C44" s="17">
        <v>0</v>
      </c>
      <c r="D44" s="17">
        <v>0</v>
      </c>
      <c r="E44" s="17">
        <v>1</v>
      </c>
      <c r="F44" s="17">
        <v>0</v>
      </c>
      <c r="G44" s="18">
        <f t="shared" si="3"/>
        <v>1</v>
      </c>
      <c r="H44" s="40"/>
      <c r="I44" s="17"/>
      <c r="J44" s="17"/>
      <c r="K44" s="17"/>
      <c r="L44" s="17"/>
      <c r="M44" s="18">
        <f t="shared" si="4"/>
        <v>0</v>
      </c>
      <c r="N44" s="20">
        <f t="shared" si="5"/>
        <v>1</v>
      </c>
      <c r="O44" s="17"/>
      <c r="P44" s="70" t="s">
        <v>523</v>
      </c>
      <c r="Q44" s="27" t="s">
        <v>144</v>
      </c>
      <c r="R44" s="70" t="s">
        <v>360</v>
      </c>
      <c r="S44" s="80">
        <v>8</v>
      </c>
      <c r="T44" s="80">
        <v>8</v>
      </c>
      <c r="U44" s="71" t="s">
        <v>77</v>
      </c>
      <c r="V44" s="48" t="s">
        <v>74</v>
      </c>
    </row>
    <row r="45" spans="1:22" ht="32.25" customHeight="1" x14ac:dyDescent="0.2">
      <c r="A45" s="19">
        <v>36</v>
      </c>
      <c r="B45" s="17">
        <v>0</v>
      </c>
      <c r="C45" s="17">
        <v>0</v>
      </c>
      <c r="D45" s="17">
        <v>1</v>
      </c>
      <c r="E45" s="17">
        <v>0</v>
      </c>
      <c r="F45" s="17">
        <v>0</v>
      </c>
      <c r="G45" s="18">
        <f t="shared" si="3"/>
        <v>1</v>
      </c>
      <c r="H45" s="40"/>
      <c r="I45" s="17"/>
      <c r="J45" s="17"/>
      <c r="K45" s="17"/>
      <c r="L45" s="17"/>
      <c r="M45" s="18">
        <f t="shared" si="4"/>
        <v>0</v>
      </c>
      <c r="N45" s="20">
        <f t="shared" si="5"/>
        <v>1</v>
      </c>
      <c r="O45" s="17"/>
      <c r="P45" s="70" t="s">
        <v>161</v>
      </c>
      <c r="Q45" s="52" t="s">
        <v>51</v>
      </c>
      <c r="R45" s="26" t="s">
        <v>244</v>
      </c>
      <c r="S45" s="80">
        <v>8</v>
      </c>
      <c r="T45" s="80">
        <v>8</v>
      </c>
      <c r="U45" s="63"/>
      <c r="V45" s="48" t="s">
        <v>0</v>
      </c>
    </row>
    <row r="46" spans="1:22" ht="32.25" customHeight="1" x14ac:dyDescent="0.2">
      <c r="A46" s="19">
        <v>38</v>
      </c>
      <c r="B46" s="17">
        <v>0</v>
      </c>
      <c r="C46" s="17">
        <v>0</v>
      </c>
      <c r="D46" s="17">
        <v>1</v>
      </c>
      <c r="E46" s="17">
        <v>0</v>
      </c>
      <c r="F46" s="17">
        <v>0</v>
      </c>
      <c r="G46" s="18">
        <f t="shared" si="3"/>
        <v>1</v>
      </c>
      <c r="H46" s="40"/>
      <c r="I46" s="17"/>
      <c r="J46" s="17"/>
      <c r="K46" s="17"/>
      <c r="L46" s="17"/>
      <c r="M46" s="18">
        <f t="shared" si="4"/>
        <v>0</v>
      </c>
      <c r="N46" s="20">
        <f t="shared" si="5"/>
        <v>1</v>
      </c>
      <c r="O46" s="17"/>
      <c r="P46" s="70" t="s">
        <v>489</v>
      </c>
      <c r="Q46" s="52" t="s">
        <v>41</v>
      </c>
      <c r="R46" s="70" t="s">
        <v>270</v>
      </c>
      <c r="S46" s="81">
        <v>8</v>
      </c>
      <c r="T46" s="81">
        <v>8</v>
      </c>
      <c r="U46" s="63"/>
      <c r="V46" s="48" t="s">
        <v>10</v>
      </c>
    </row>
    <row r="47" spans="1:22" ht="32.25" customHeight="1" x14ac:dyDescent="0.2">
      <c r="A47" s="19">
        <v>44</v>
      </c>
      <c r="B47" s="17">
        <v>0</v>
      </c>
      <c r="C47" s="17">
        <v>0</v>
      </c>
      <c r="D47" s="17">
        <v>1</v>
      </c>
      <c r="E47" s="17">
        <v>0</v>
      </c>
      <c r="F47" s="17">
        <v>0</v>
      </c>
      <c r="G47" s="18">
        <f t="shared" si="3"/>
        <v>1</v>
      </c>
      <c r="H47" s="40"/>
      <c r="I47" s="17"/>
      <c r="J47" s="17"/>
      <c r="K47" s="17"/>
      <c r="L47" s="17"/>
      <c r="M47" s="18">
        <f t="shared" si="4"/>
        <v>0</v>
      </c>
      <c r="N47" s="20">
        <f t="shared" si="5"/>
        <v>1</v>
      </c>
      <c r="O47" s="17"/>
      <c r="P47" s="4" t="s">
        <v>152</v>
      </c>
      <c r="Q47" s="27" t="s">
        <v>118</v>
      </c>
      <c r="R47" s="67" t="s">
        <v>446</v>
      </c>
      <c r="S47" s="79">
        <v>8</v>
      </c>
      <c r="T47" s="79">
        <v>8</v>
      </c>
      <c r="U47" s="71"/>
      <c r="V47" s="82" t="s">
        <v>153</v>
      </c>
    </row>
    <row r="48" spans="1:22" ht="32.25" customHeight="1" x14ac:dyDescent="0.2">
      <c r="A48" s="19">
        <v>50</v>
      </c>
      <c r="B48" s="17">
        <v>0</v>
      </c>
      <c r="C48" s="17">
        <v>0</v>
      </c>
      <c r="D48" s="17">
        <v>1</v>
      </c>
      <c r="E48" s="17">
        <v>0</v>
      </c>
      <c r="F48" s="17">
        <v>0</v>
      </c>
      <c r="G48" s="18">
        <f t="shared" si="3"/>
        <v>1</v>
      </c>
      <c r="H48" s="40"/>
      <c r="I48" s="17"/>
      <c r="J48" s="17"/>
      <c r="K48" s="17"/>
      <c r="L48" s="17"/>
      <c r="M48" s="18">
        <f t="shared" si="4"/>
        <v>0</v>
      </c>
      <c r="N48" s="20">
        <f t="shared" si="5"/>
        <v>1</v>
      </c>
      <c r="O48" s="17"/>
      <c r="P48" s="70" t="s">
        <v>520</v>
      </c>
      <c r="Q48" s="27" t="s">
        <v>47</v>
      </c>
      <c r="R48" s="70" t="s">
        <v>643</v>
      </c>
      <c r="S48" s="80">
        <v>8</v>
      </c>
      <c r="T48" s="80">
        <v>8</v>
      </c>
      <c r="U48" s="63"/>
      <c r="V48" s="48" t="s">
        <v>341</v>
      </c>
    </row>
    <row r="49" spans="1:22" ht="32.25" customHeight="1" x14ac:dyDescent="0.2">
      <c r="A49" s="19">
        <v>54</v>
      </c>
      <c r="B49" s="17">
        <v>0</v>
      </c>
      <c r="C49" s="17">
        <v>0</v>
      </c>
      <c r="D49" s="17">
        <v>0</v>
      </c>
      <c r="E49" s="17">
        <v>0</v>
      </c>
      <c r="F49" s="17">
        <v>1</v>
      </c>
      <c r="G49" s="18">
        <f t="shared" si="3"/>
        <v>1</v>
      </c>
      <c r="H49" s="40"/>
      <c r="I49" s="17"/>
      <c r="J49" s="17"/>
      <c r="K49" s="17"/>
      <c r="L49" s="17"/>
      <c r="M49" s="18">
        <f t="shared" si="4"/>
        <v>0</v>
      </c>
      <c r="N49" s="20">
        <f t="shared" si="5"/>
        <v>1</v>
      </c>
      <c r="O49" s="17"/>
      <c r="P49" s="70" t="s">
        <v>163</v>
      </c>
      <c r="Q49" s="27" t="s">
        <v>644</v>
      </c>
      <c r="R49" s="74" t="s">
        <v>642</v>
      </c>
      <c r="S49" s="79">
        <v>8</v>
      </c>
      <c r="T49" s="79">
        <v>8</v>
      </c>
      <c r="U49" s="71"/>
      <c r="V49" s="82" t="s">
        <v>164</v>
      </c>
    </row>
    <row r="50" spans="1:22" ht="32.25" customHeight="1" x14ac:dyDescent="0.2">
      <c r="A50" s="19">
        <v>56</v>
      </c>
      <c r="B50" s="17">
        <v>0</v>
      </c>
      <c r="C50" s="17">
        <v>0</v>
      </c>
      <c r="D50" s="17">
        <v>1</v>
      </c>
      <c r="E50" s="17">
        <v>0</v>
      </c>
      <c r="F50" s="17">
        <v>0</v>
      </c>
      <c r="G50" s="18">
        <f t="shared" si="3"/>
        <v>1</v>
      </c>
      <c r="H50" s="40"/>
      <c r="I50" s="17"/>
      <c r="J50" s="17"/>
      <c r="K50" s="17"/>
      <c r="L50" s="17"/>
      <c r="M50" s="18">
        <f t="shared" si="4"/>
        <v>0</v>
      </c>
      <c r="N50" s="20">
        <f t="shared" si="5"/>
        <v>1</v>
      </c>
      <c r="O50" s="17"/>
      <c r="P50" s="70" t="s">
        <v>510</v>
      </c>
      <c r="Q50" s="27" t="s">
        <v>32</v>
      </c>
      <c r="R50" s="26" t="s">
        <v>355</v>
      </c>
      <c r="S50" s="76">
        <v>8</v>
      </c>
      <c r="T50" s="76">
        <v>8</v>
      </c>
      <c r="U50" s="71"/>
      <c r="V50" s="49" t="s">
        <v>448</v>
      </c>
    </row>
    <row r="51" spans="1:22" ht="32.25" customHeight="1" x14ac:dyDescent="0.2">
      <c r="A51" s="19">
        <v>12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8">
        <f t="shared" si="3"/>
        <v>0</v>
      </c>
      <c r="H51" s="40"/>
      <c r="I51" s="17"/>
      <c r="J51" s="17"/>
      <c r="K51" s="17"/>
      <c r="L51" s="17"/>
      <c r="M51" s="18">
        <f t="shared" si="4"/>
        <v>0</v>
      </c>
      <c r="N51" s="20">
        <f t="shared" si="5"/>
        <v>0</v>
      </c>
      <c r="O51" s="17"/>
      <c r="P51" s="70" t="s">
        <v>527</v>
      </c>
      <c r="Q51" s="52" t="s">
        <v>42</v>
      </c>
      <c r="R51" s="70" t="s">
        <v>528</v>
      </c>
      <c r="S51" s="81">
        <v>8</v>
      </c>
      <c r="T51" s="81">
        <v>8</v>
      </c>
      <c r="U51" s="63" t="s">
        <v>529</v>
      </c>
      <c r="V51" s="48" t="s">
        <v>554</v>
      </c>
    </row>
    <row r="52" spans="1:22" ht="32.25" customHeight="1" x14ac:dyDescent="0.2">
      <c r="A52" s="19">
        <v>13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8">
        <f t="shared" si="3"/>
        <v>0</v>
      </c>
      <c r="H52" s="40"/>
      <c r="I52" s="17"/>
      <c r="J52" s="17"/>
      <c r="K52" s="17"/>
      <c r="L52" s="17"/>
      <c r="M52" s="18">
        <f t="shared" si="4"/>
        <v>0</v>
      </c>
      <c r="N52" s="20">
        <f t="shared" si="5"/>
        <v>0</v>
      </c>
      <c r="O52" s="17"/>
      <c r="P52" s="70" t="s">
        <v>534</v>
      </c>
      <c r="Q52" s="27" t="s">
        <v>45</v>
      </c>
      <c r="R52" s="70" t="s">
        <v>535</v>
      </c>
      <c r="S52" s="80">
        <v>8</v>
      </c>
      <c r="T52" s="80">
        <v>8</v>
      </c>
      <c r="U52" s="63"/>
      <c r="V52" s="48" t="s">
        <v>555</v>
      </c>
    </row>
    <row r="53" spans="1:22" ht="32.25" customHeight="1" x14ac:dyDescent="0.2">
      <c r="A53" s="19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8">
        <f t="shared" si="3"/>
        <v>0</v>
      </c>
      <c r="H53" s="40"/>
      <c r="I53" s="17"/>
      <c r="J53" s="17"/>
      <c r="K53" s="17"/>
      <c r="L53" s="17"/>
      <c r="M53" s="18">
        <f t="shared" si="4"/>
        <v>0</v>
      </c>
      <c r="N53" s="20">
        <f t="shared" si="5"/>
        <v>0</v>
      </c>
      <c r="O53" s="17"/>
      <c r="P53" s="70" t="s">
        <v>154</v>
      </c>
      <c r="Q53" s="27" t="s">
        <v>50</v>
      </c>
      <c r="R53" s="26" t="s">
        <v>521</v>
      </c>
      <c r="S53" s="76">
        <v>8</v>
      </c>
      <c r="T53" s="76">
        <v>8</v>
      </c>
      <c r="U53" s="71"/>
      <c r="V53" s="76"/>
    </row>
    <row r="54" spans="1:22" ht="32.25" customHeight="1" x14ac:dyDescent="0.2">
      <c r="A54" s="19">
        <v>34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8">
        <f t="shared" si="3"/>
        <v>0</v>
      </c>
      <c r="H54" s="40"/>
      <c r="I54" s="17"/>
      <c r="J54" s="17"/>
      <c r="K54" s="17"/>
      <c r="L54" s="17"/>
      <c r="M54" s="18">
        <f t="shared" si="4"/>
        <v>0</v>
      </c>
      <c r="N54" s="20">
        <f t="shared" si="5"/>
        <v>0</v>
      </c>
      <c r="O54" s="17"/>
      <c r="P54" s="70" t="s">
        <v>525</v>
      </c>
      <c r="Q54" s="52" t="s">
        <v>113</v>
      </c>
      <c r="R54" s="70" t="s">
        <v>526</v>
      </c>
      <c r="S54" s="81">
        <v>8</v>
      </c>
      <c r="T54" s="81">
        <v>8</v>
      </c>
      <c r="U54" s="63"/>
      <c r="V54" s="48" t="s">
        <v>76</v>
      </c>
    </row>
    <row r="55" spans="1:22" ht="32.25" customHeight="1" x14ac:dyDescent="0.2">
      <c r="A55" s="19">
        <v>47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8">
        <f t="shared" si="3"/>
        <v>0</v>
      </c>
      <c r="H55" s="40"/>
      <c r="I55" s="17"/>
      <c r="J55" s="17"/>
      <c r="K55" s="17"/>
      <c r="L55" s="17"/>
      <c r="M55" s="18">
        <f t="shared" si="4"/>
        <v>0</v>
      </c>
      <c r="N55" s="20">
        <f t="shared" si="5"/>
        <v>0</v>
      </c>
      <c r="O55" s="17"/>
      <c r="P55" s="70" t="s">
        <v>509</v>
      </c>
      <c r="Q55" s="52" t="s">
        <v>52</v>
      </c>
      <c r="R55" s="70" t="s">
        <v>636</v>
      </c>
      <c r="S55" s="81">
        <v>8</v>
      </c>
      <c r="T55" s="81">
        <v>8</v>
      </c>
      <c r="U55" s="63"/>
      <c r="V55" s="48" t="s">
        <v>547</v>
      </c>
    </row>
    <row r="56" spans="1:22" ht="32.25" customHeight="1" x14ac:dyDescent="0.2">
      <c r="A56" s="19">
        <v>53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8">
        <f t="shared" si="3"/>
        <v>0</v>
      </c>
      <c r="H56" s="40"/>
      <c r="I56" s="17"/>
      <c r="J56" s="17"/>
      <c r="K56" s="17"/>
      <c r="L56" s="17"/>
      <c r="M56" s="18">
        <f t="shared" si="4"/>
        <v>0</v>
      </c>
      <c r="N56" s="20">
        <f t="shared" si="5"/>
        <v>0</v>
      </c>
      <c r="O56" s="17"/>
      <c r="P56" s="70" t="s">
        <v>494</v>
      </c>
      <c r="Q56" s="27" t="s">
        <v>146</v>
      </c>
      <c r="R56" s="70" t="s">
        <v>495</v>
      </c>
      <c r="S56" s="80">
        <v>8</v>
      </c>
      <c r="T56" s="80">
        <v>8</v>
      </c>
      <c r="U56" s="71"/>
      <c r="V56" s="48" t="s">
        <v>147</v>
      </c>
    </row>
    <row r="57" spans="1:22" ht="32.25" customHeight="1" x14ac:dyDescent="0.2">
      <c r="A57" s="19">
        <v>55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8">
        <f t="shared" si="3"/>
        <v>0</v>
      </c>
      <c r="H57" s="40"/>
      <c r="I57" s="17"/>
      <c r="J57" s="17"/>
      <c r="K57" s="17"/>
      <c r="L57" s="17"/>
      <c r="M57" s="18">
        <f t="shared" si="4"/>
        <v>0</v>
      </c>
      <c r="N57" s="20">
        <f t="shared" si="5"/>
        <v>0</v>
      </c>
      <c r="O57" s="17"/>
      <c r="P57" s="4" t="s">
        <v>493</v>
      </c>
      <c r="Q57" s="52" t="s">
        <v>39</v>
      </c>
      <c r="R57" s="4" t="s">
        <v>435</v>
      </c>
      <c r="S57" s="81">
        <v>8</v>
      </c>
      <c r="T57" s="81">
        <v>8</v>
      </c>
      <c r="U57" s="63"/>
      <c r="V57" s="48" t="s">
        <v>539</v>
      </c>
    </row>
    <row r="59" spans="1:22" ht="32.25" customHeight="1" x14ac:dyDescent="0.2">
      <c r="A59" s="54"/>
      <c r="B59" s="54" t="s">
        <v>227</v>
      </c>
      <c r="C59" s="54"/>
      <c r="D59" s="54"/>
      <c r="E59" s="54"/>
      <c r="F59" s="54"/>
      <c r="G59" s="44"/>
      <c r="H59" s="44"/>
      <c r="I59" s="44"/>
      <c r="J59" s="44"/>
      <c r="K59" s="44"/>
      <c r="L59" s="44"/>
      <c r="M59" s="44"/>
      <c r="N59" s="44"/>
      <c r="O59" s="44"/>
      <c r="P59" s="108"/>
      <c r="Q59" s="55"/>
      <c r="R59" s="55"/>
      <c r="S59" s="44"/>
      <c r="T59" s="44"/>
      <c r="U59" s="44"/>
    </row>
  </sheetData>
  <sheetProtection sheet="1" objects="1" scenarios="1" selectLockedCells="1" selectUnlockedCells="1"/>
  <autoFilter ref="A1:V68">
    <sortState ref="A2:V68">
      <sortCondition descending="1" ref="N1:N68"/>
    </sortState>
  </autoFilter>
  <sortState ref="B9:W27">
    <sortCondition descending="1" ref="G9:G27"/>
  </sortState>
  <phoneticPr fontId="2" type="noConversion"/>
  <pageMargins left="0.15748031496062992" right="0.19685039370078741" top="0.55118110236220474" bottom="0.17708333333333334" header="0.15748031496062992" footer="0.15748031496062992"/>
  <pageSetup paperSize="9" fitToHeight="0" orientation="landscape" r:id="rId1"/>
  <headerFooter alignWithMargins="0">
    <oddHeader>&amp;L8 клас&amp;CПротокол результатів
Всеукраїнської учнівської олімпіади з математики&amp;RМАХ - І тур - 35 балів
ІІ тур - 28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view="pageLayout" topLeftCell="B47" zoomScaleNormal="100" workbookViewId="0">
      <selection activeCell="R53" sqref="R53"/>
    </sheetView>
  </sheetViews>
  <sheetFormatPr defaultRowHeight="30.75" customHeight="1" x14ac:dyDescent="0.2"/>
  <cols>
    <col min="1" max="1" width="5" style="57" hidden="1" customWidth="1"/>
    <col min="2" max="6" width="3.140625" style="58" customWidth="1"/>
    <col min="7" max="7" width="4.140625" style="58" customWidth="1"/>
    <col min="8" max="8" width="6" style="58" hidden="1" customWidth="1"/>
    <col min="9" max="12" width="3.28515625" style="58" customWidth="1"/>
    <col min="13" max="13" width="5.28515625" style="58" customWidth="1"/>
    <col min="14" max="14" width="5" style="59" customWidth="1"/>
    <col min="15" max="15" width="4" style="60" customWidth="1"/>
    <col min="16" max="16" width="20.85546875" style="46" customWidth="1"/>
    <col min="17" max="17" width="17.5703125" style="46" customWidth="1"/>
    <col min="18" max="18" width="61.28515625" style="46" customWidth="1"/>
    <col min="19" max="19" width="9.140625" style="53" hidden="1" customWidth="1"/>
    <col min="20" max="20" width="6.7109375" style="53" hidden="1" customWidth="1"/>
    <col min="21" max="21" width="9.140625" style="53" hidden="1" customWidth="1"/>
    <col min="22" max="22" width="36.85546875" style="10" hidden="1" customWidth="1"/>
  </cols>
  <sheetData>
    <row r="1" spans="1:22" s="10" customFormat="1" ht="31.5" customHeight="1" x14ac:dyDescent="0.2">
      <c r="A1" s="11" t="s">
        <v>17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12" t="s">
        <v>18</v>
      </c>
      <c r="H1" s="11" t="s">
        <v>17</v>
      </c>
      <c r="I1" s="35">
        <v>1</v>
      </c>
      <c r="J1" s="35">
        <v>2</v>
      </c>
      <c r="K1" s="35">
        <v>3</v>
      </c>
      <c r="L1" s="35">
        <v>4</v>
      </c>
      <c r="M1" s="12" t="s">
        <v>18</v>
      </c>
      <c r="N1" s="13" t="s">
        <v>20</v>
      </c>
      <c r="O1" s="11" t="s">
        <v>19</v>
      </c>
      <c r="P1" s="36" t="s">
        <v>26</v>
      </c>
      <c r="Q1" s="14" t="s">
        <v>25</v>
      </c>
      <c r="R1" s="14" t="s">
        <v>27</v>
      </c>
      <c r="T1" s="14" t="s">
        <v>166</v>
      </c>
      <c r="V1" s="14" t="s">
        <v>111</v>
      </c>
    </row>
    <row r="2" spans="1:22" ht="30.75" customHeight="1" x14ac:dyDescent="0.2">
      <c r="A2" s="56">
        <v>45</v>
      </c>
      <c r="B2" s="8">
        <v>7</v>
      </c>
      <c r="C2" s="8">
        <f>5+2</f>
        <v>7</v>
      </c>
      <c r="D2" s="8">
        <v>7</v>
      </c>
      <c r="E2" s="8">
        <v>7</v>
      </c>
      <c r="F2" s="8">
        <v>7</v>
      </c>
      <c r="G2" s="9">
        <f t="shared" ref="G2:G33" si="0">SUM(B2:F2)</f>
        <v>35</v>
      </c>
      <c r="H2" s="95">
        <v>13</v>
      </c>
      <c r="I2" s="8">
        <v>7</v>
      </c>
      <c r="J2" s="8">
        <v>7</v>
      </c>
      <c r="K2" s="8">
        <v>7</v>
      </c>
      <c r="L2" s="8">
        <v>7</v>
      </c>
      <c r="M2" s="9">
        <f t="shared" ref="M2:M33" si="1">SUM(I2:L2)</f>
        <v>28</v>
      </c>
      <c r="N2" s="22">
        <f t="shared" ref="N2:N33" si="2">G2+M2</f>
        <v>63</v>
      </c>
      <c r="O2" s="8" t="s">
        <v>619</v>
      </c>
      <c r="P2" s="88" t="s">
        <v>102</v>
      </c>
      <c r="Q2" s="27" t="s">
        <v>59</v>
      </c>
      <c r="R2" s="74" t="s">
        <v>624</v>
      </c>
      <c r="S2" s="79">
        <v>9</v>
      </c>
      <c r="T2" s="79">
        <v>9</v>
      </c>
      <c r="U2" s="71"/>
      <c r="V2" s="75" t="s">
        <v>97</v>
      </c>
    </row>
    <row r="3" spans="1:22" ht="30" x14ac:dyDescent="0.2">
      <c r="A3" s="56">
        <v>8</v>
      </c>
      <c r="B3" s="8">
        <f>6+1</f>
        <v>7</v>
      </c>
      <c r="C3" s="8">
        <v>7</v>
      </c>
      <c r="D3" s="8">
        <v>7</v>
      </c>
      <c r="E3" s="8">
        <v>7</v>
      </c>
      <c r="F3" s="8">
        <v>7</v>
      </c>
      <c r="G3" s="9">
        <f t="shared" si="0"/>
        <v>35</v>
      </c>
      <c r="H3" s="95">
        <v>7</v>
      </c>
      <c r="I3" s="8">
        <v>7</v>
      </c>
      <c r="J3" s="8">
        <v>7</v>
      </c>
      <c r="K3" s="8">
        <v>7</v>
      </c>
      <c r="L3" s="8">
        <v>6</v>
      </c>
      <c r="M3" s="9">
        <f t="shared" si="1"/>
        <v>27</v>
      </c>
      <c r="N3" s="22">
        <f t="shared" si="2"/>
        <v>62</v>
      </c>
      <c r="O3" s="8" t="s">
        <v>619</v>
      </c>
      <c r="P3" s="88" t="s">
        <v>88</v>
      </c>
      <c r="Q3" s="27" t="s">
        <v>59</v>
      </c>
      <c r="R3" s="74" t="s">
        <v>624</v>
      </c>
      <c r="S3" s="79">
        <v>9</v>
      </c>
      <c r="T3" s="79">
        <v>9</v>
      </c>
      <c r="U3" s="71"/>
      <c r="V3" s="75" t="s">
        <v>97</v>
      </c>
    </row>
    <row r="4" spans="1:22" ht="30.75" customHeight="1" x14ac:dyDescent="0.2">
      <c r="A4" s="56">
        <v>38</v>
      </c>
      <c r="B4" s="8">
        <v>7</v>
      </c>
      <c r="C4" s="8">
        <v>7</v>
      </c>
      <c r="D4" s="8">
        <v>7</v>
      </c>
      <c r="E4" s="8">
        <v>7</v>
      </c>
      <c r="F4" s="8">
        <v>7</v>
      </c>
      <c r="G4" s="9">
        <f t="shared" si="0"/>
        <v>35</v>
      </c>
      <c r="H4" s="95">
        <v>6</v>
      </c>
      <c r="I4" s="8">
        <v>5</v>
      </c>
      <c r="J4" s="8">
        <v>7</v>
      </c>
      <c r="K4" s="8">
        <v>7</v>
      </c>
      <c r="L4" s="8">
        <v>5</v>
      </c>
      <c r="M4" s="9">
        <f t="shared" si="1"/>
        <v>24</v>
      </c>
      <c r="N4" s="22">
        <f t="shared" si="2"/>
        <v>59</v>
      </c>
      <c r="O4" s="8" t="s">
        <v>619</v>
      </c>
      <c r="P4" s="88" t="s">
        <v>100</v>
      </c>
      <c r="Q4" s="27" t="s">
        <v>59</v>
      </c>
      <c r="R4" s="74" t="s">
        <v>624</v>
      </c>
      <c r="S4" s="79">
        <v>9</v>
      </c>
      <c r="T4" s="79">
        <v>9</v>
      </c>
      <c r="U4" s="71"/>
      <c r="V4" s="75" t="s">
        <v>97</v>
      </c>
    </row>
    <row r="5" spans="1:22" ht="30.75" customHeight="1" x14ac:dyDescent="0.2">
      <c r="A5" s="56">
        <v>36</v>
      </c>
      <c r="B5" s="8">
        <v>3</v>
      </c>
      <c r="C5" s="8">
        <v>7</v>
      </c>
      <c r="D5" s="8">
        <v>7</v>
      </c>
      <c r="E5" s="8">
        <v>7</v>
      </c>
      <c r="F5" s="8">
        <v>7</v>
      </c>
      <c r="G5" s="9">
        <f t="shared" si="0"/>
        <v>31</v>
      </c>
      <c r="H5" s="95">
        <v>9</v>
      </c>
      <c r="I5" s="8">
        <v>7</v>
      </c>
      <c r="J5" s="8">
        <v>7</v>
      </c>
      <c r="K5" s="8">
        <v>5</v>
      </c>
      <c r="L5" s="8">
        <v>7</v>
      </c>
      <c r="M5" s="9">
        <f t="shared" si="1"/>
        <v>26</v>
      </c>
      <c r="N5" s="22">
        <f t="shared" si="2"/>
        <v>57</v>
      </c>
      <c r="O5" s="8" t="s">
        <v>619</v>
      </c>
      <c r="P5" s="88" t="s">
        <v>107</v>
      </c>
      <c r="Q5" s="27" t="s">
        <v>59</v>
      </c>
      <c r="R5" s="26" t="s">
        <v>624</v>
      </c>
      <c r="S5" s="76">
        <v>9</v>
      </c>
      <c r="T5" s="76">
        <v>9</v>
      </c>
      <c r="U5" s="71"/>
      <c r="V5" s="74" t="s">
        <v>3</v>
      </c>
    </row>
    <row r="6" spans="1:22" ht="30.75" customHeight="1" x14ac:dyDescent="0.2">
      <c r="A6" s="56">
        <v>12</v>
      </c>
      <c r="B6" s="8">
        <v>7</v>
      </c>
      <c r="C6" s="8">
        <v>7</v>
      </c>
      <c r="D6" s="8">
        <v>7</v>
      </c>
      <c r="E6" s="8">
        <v>5</v>
      </c>
      <c r="F6" s="8">
        <v>7</v>
      </c>
      <c r="G6" s="9">
        <f t="shared" si="0"/>
        <v>33</v>
      </c>
      <c r="H6" s="95">
        <v>5</v>
      </c>
      <c r="I6" s="8">
        <v>5</v>
      </c>
      <c r="J6" s="8">
        <v>7</v>
      </c>
      <c r="K6" s="8">
        <v>1</v>
      </c>
      <c r="L6" s="8">
        <v>2</v>
      </c>
      <c r="M6" s="9">
        <f t="shared" si="1"/>
        <v>15</v>
      </c>
      <c r="N6" s="22">
        <f t="shared" si="2"/>
        <v>48</v>
      </c>
      <c r="O6" s="8" t="s">
        <v>620</v>
      </c>
      <c r="P6" s="88" t="s">
        <v>593</v>
      </c>
      <c r="Q6" s="27" t="s">
        <v>59</v>
      </c>
      <c r="R6" s="74" t="s">
        <v>624</v>
      </c>
      <c r="S6" s="79">
        <v>9</v>
      </c>
      <c r="T6" s="79">
        <v>9</v>
      </c>
      <c r="U6" s="71"/>
      <c r="V6" s="75" t="s">
        <v>3</v>
      </c>
    </row>
    <row r="7" spans="1:22" ht="30.75" customHeight="1" x14ac:dyDescent="0.2">
      <c r="A7" s="56">
        <v>16</v>
      </c>
      <c r="B7" s="8">
        <v>7</v>
      </c>
      <c r="C7" s="8">
        <v>7</v>
      </c>
      <c r="D7" s="8">
        <v>7</v>
      </c>
      <c r="E7" s="8">
        <v>7</v>
      </c>
      <c r="F7" s="8">
        <v>0</v>
      </c>
      <c r="G7" s="9">
        <f t="shared" si="0"/>
        <v>28</v>
      </c>
      <c r="H7" s="95">
        <v>2</v>
      </c>
      <c r="I7" s="8">
        <v>5</v>
      </c>
      <c r="J7" s="8">
        <v>7</v>
      </c>
      <c r="K7" s="8">
        <v>4</v>
      </c>
      <c r="L7" s="8">
        <v>0</v>
      </c>
      <c r="M7" s="9">
        <f t="shared" si="1"/>
        <v>16</v>
      </c>
      <c r="N7" s="22">
        <f t="shared" si="2"/>
        <v>44</v>
      </c>
      <c r="O7" s="8" t="s">
        <v>620</v>
      </c>
      <c r="P7" s="88" t="s">
        <v>96</v>
      </c>
      <c r="Q7" s="27" t="s">
        <v>59</v>
      </c>
      <c r="R7" s="26" t="s">
        <v>624</v>
      </c>
      <c r="S7" s="76">
        <v>9</v>
      </c>
      <c r="T7" s="76">
        <v>9</v>
      </c>
      <c r="U7" s="71"/>
      <c r="V7" s="74" t="s">
        <v>3</v>
      </c>
    </row>
    <row r="8" spans="1:22" ht="30.75" customHeight="1" x14ac:dyDescent="0.2">
      <c r="A8" s="56">
        <v>6</v>
      </c>
      <c r="B8" s="8">
        <v>7</v>
      </c>
      <c r="C8" s="8">
        <v>7</v>
      </c>
      <c r="D8" s="8">
        <v>7</v>
      </c>
      <c r="E8" s="8">
        <v>5</v>
      </c>
      <c r="F8" s="8">
        <v>0</v>
      </c>
      <c r="G8" s="9">
        <f t="shared" si="0"/>
        <v>26</v>
      </c>
      <c r="H8" s="95">
        <v>16</v>
      </c>
      <c r="I8" s="8">
        <v>5</v>
      </c>
      <c r="J8" s="8">
        <v>7</v>
      </c>
      <c r="K8" s="8">
        <v>5</v>
      </c>
      <c r="L8" s="8">
        <v>0</v>
      </c>
      <c r="M8" s="9">
        <f t="shared" si="1"/>
        <v>17</v>
      </c>
      <c r="N8" s="22">
        <f t="shared" si="2"/>
        <v>43</v>
      </c>
      <c r="O8" s="8" t="s">
        <v>620</v>
      </c>
      <c r="P8" s="88" t="s">
        <v>93</v>
      </c>
      <c r="Q8" s="27" t="s">
        <v>118</v>
      </c>
      <c r="R8" s="74" t="s">
        <v>622</v>
      </c>
      <c r="S8" s="79">
        <v>9</v>
      </c>
      <c r="T8" s="79">
        <v>9</v>
      </c>
      <c r="U8" s="71"/>
      <c r="V8" s="75" t="s">
        <v>58</v>
      </c>
    </row>
    <row r="9" spans="1:22" ht="30.75" customHeight="1" x14ac:dyDescent="0.2">
      <c r="A9" s="56">
        <v>11</v>
      </c>
      <c r="B9" s="8">
        <v>7</v>
      </c>
      <c r="C9" s="8">
        <v>7</v>
      </c>
      <c r="D9" s="8">
        <v>7</v>
      </c>
      <c r="E9" s="8">
        <v>3</v>
      </c>
      <c r="F9" s="8">
        <v>0</v>
      </c>
      <c r="G9" s="9">
        <f t="shared" si="0"/>
        <v>24</v>
      </c>
      <c r="H9" s="95">
        <v>8</v>
      </c>
      <c r="I9" s="8">
        <v>5</v>
      </c>
      <c r="J9" s="8">
        <v>7</v>
      </c>
      <c r="K9" s="8">
        <v>0</v>
      </c>
      <c r="L9" s="8">
        <v>2</v>
      </c>
      <c r="M9" s="9">
        <f t="shared" si="1"/>
        <v>14</v>
      </c>
      <c r="N9" s="22">
        <f t="shared" si="2"/>
        <v>38</v>
      </c>
      <c r="O9" s="8" t="s">
        <v>620</v>
      </c>
      <c r="P9" s="88" t="s">
        <v>103</v>
      </c>
      <c r="Q9" s="27" t="s">
        <v>118</v>
      </c>
      <c r="R9" s="74" t="s">
        <v>622</v>
      </c>
      <c r="S9" s="79">
        <v>9</v>
      </c>
      <c r="T9" s="79">
        <v>9</v>
      </c>
      <c r="U9" s="71"/>
      <c r="V9" s="75" t="s">
        <v>58</v>
      </c>
    </row>
    <row r="10" spans="1:22" ht="30.75" customHeight="1" x14ac:dyDescent="0.2">
      <c r="A10" s="56">
        <v>7</v>
      </c>
      <c r="B10" s="8">
        <v>6</v>
      </c>
      <c r="C10" s="8">
        <v>7</v>
      </c>
      <c r="D10" s="8">
        <v>7</v>
      </c>
      <c r="E10" s="8">
        <v>6</v>
      </c>
      <c r="F10" s="8">
        <v>0</v>
      </c>
      <c r="G10" s="9">
        <f t="shared" si="0"/>
        <v>26</v>
      </c>
      <c r="H10" s="95">
        <v>17</v>
      </c>
      <c r="I10" s="8">
        <v>5</v>
      </c>
      <c r="J10" s="8">
        <v>2</v>
      </c>
      <c r="K10" s="8">
        <v>1</v>
      </c>
      <c r="L10" s="8">
        <v>2</v>
      </c>
      <c r="M10" s="9">
        <f t="shared" si="1"/>
        <v>10</v>
      </c>
      <c r="N10" s="22">
        <f t="shared" si="2"/>
        <v>36</v>
      </c>
      <c r="O10" s="8" t="s">
        <v>620</v>
      </c>
      <c r="P10" s="88" t="s">
        <v>83</v>
      </c>
      <c r="Q10" s="27" t="s">
        <v>118</v>
      </c>
      <c r="R10" s="74" t="s">
        <v>263</v>
      </c>
      <c r="S10" s="79">
        <v>9</v>
      </c>
      <c r="T10" s="79">
        <v>9</v>
      </c>
      <c r="U10" s="71"/>
      <c r="V10" s="75" t="s">
        <v>346</v>
      </c>
    </row>
    <row r="11" spans="1:22" ht="30.75" customHeight="1" x14ac:dyDescent="0.2">
      <c r="A11" s="56">
        <v>1</v>
      </c>
      <c r="B11" s="8">
        <v>7</v>
      </c>
      <c r="C11" s="8">
        <v>7</v>
      </c>
      <c r="D11" s="8">
        <v>0</v>
      </c>
      <c r="E11" s="8">
        <v>7</v>
      </c>
      <c r="F11" s="8">
        <v>0</v>
      </c>
      <c r="G11" s="9">
        <f t="shared" si="0"/>
        <v>21</v>
      </c>
      <c r="H11" s="95">
        <v>19</v>
      </c>
      <c r="I11" s="8">
        <v>5</v>
      </c>
      <c r="J11" s="8">
        <v>0</v>
      </c>
      <c r="K11" s="8">
        <v>5</v>
      </c>
      <c r="L11" s="8">
        <v>3</v>
      </c>
      <c r="M11" s="9">
        <f t="shared" si="1"/>
        <v>13</v>
      </c>
      <c r="N11" s="22">
        <f t="shared" si="2"/>
        <v>34</v>
      </c>
      <c r="O11" s="8" t="s">
        <v>620</v>
      </c>
      <c r="P11" s="88" t="s">
        <v>171</v>
      </c>
      <c r="Q11" s="27" t="s">
        <v>59</v>
      </c>
      <c r="R11" s="74" t="s">
        <v>367</v>
      </c>
      <c r="S11" s="79">
        <v>9</v>
      </c>
      <c r="T11" s="79">
        <v>9</v>
      </c>
      <c r="U11" s="71"/>
      <c r="V11" s="75" t="s">
        <v>601</v>
      </c>
    </row>
    <row r="12" spans="1:22" ht="30.75" customHeight="1" x14ac:dyDescent="0.2">
      <c r="A12" s="56">
        <v>42</v>
      </c>
      <c r="B12" s="8">
        <v>3</v>
      </c>
      <c r="C12" s="8">
        <v>6</v>
      </c>
      <c r="D12" s="8">
        <v>7</v>
      </c>
      <c r="E12" s="8">
        <v>5</v>
      </c>
      <c r="F12" s="8">
        <v>0</v>
      </c>
      <c r="G12" s="9">
        <f t="shared" si="0"/>
        <v>21</v>
      </c>
      <c r="H12" s="95">
        <v>10</v>
      </c>
      <c r="I12" s="8">
        <v>3</v>
      </c>
      <c r="J12" s="8">
        <v>7</v>
      </c>
      <c r="K12" s="8">
        <v>0</v>
      </c>
      <c r="L12" s="8">
        <v>2</v>
      </c>
      <c r="M12" s="9">
        <f t="shared" si="1"/>
        <v>12</v>
      </c>
      <c r="N12" s="22">
        <f t="shared" si="2"/>
        <v>33</v>
      </c>
      <c r="O12" s="8" t="s">
        <v>620</v>
      </c>
      <c r="P12" s="88" t="s">
        <v>105</v>
      </c>
      <c r="Q12" s="27" t="s">
        <v>59</v>
      </c>
      <c r="R12" s="26" t="s">
        <v>624</v>
      </c>
      <c r="S12" s="76">
        <v>9</v>
      </c>
      <c r="T12" s="76">
        <v>9</v>
      </c>
      <c r="U12" s="71"/>
      <c r="V12" s="74" t="s">
        <v>175</v>
      </c>
    </row>
    <row r="13" spans="1:22" ht="30.75" customHeight="1" x14ac:dyDescent="0.2">
      <c r="A13" s="56">
        <v>37</v>
      </c>
      <c r="B13" s="8">
        <v>6</v>
      </c>
      <c r="C13" s="8">
        <v>0</v>
      </c>
      <c r="D13" s="8">
        <v>7</v>
      </c>
      <c r="E13" s="8">
        <v>6</v>
      </c>
      <c r="F13" s="8">
        <v>0</v>
      </c>
      <c r="G13" s="9">
        <f t="shared" si="0"/>
        <v>19</v>
      </c>
      <c r="H13" s="95">
        <v>4</v>
      </c>
      <c r="I13" s="8">
        <v>5</v>
      </c>
      <c r="J13" s="8">
        <v>7</v>
      </c>
      <c r="K13" s="8">
        <v>0</v>
      </c>
      <c r="L13" s="8">
        <v>0</v>
      </c>
      <c r="M13" s="9">
        <f t="shared" si="1"/>
        <v>12</v>
      </c>
      <c r="N13" s="22">
        <f t="shared" si="2"/>
        <v>31</v>
      </c>
      <c r="O13" s="8" t="s">
        <v>620</v>
      </c>
      <c r="P13" s="88" t="s">
        <v>167</v>
      </c>
      <c r="Q13" s="27" t="s">
        <v>59</v>
      </c>
      <c r="R13" s="74" t="s">
        <v>624</v>
      </c>
      <c r="S13" s="79">
        <v>9</v>
      </c>
      <c r="T13" s="79">
        <v>9</v>
      </c>
      <c r="U13" s="71"/>
      <c r="V13" s="75" t="s">
        <v>3</v>
      </c>
    </row>
    <row r="14" spans="1:22" ht="30.75" customHeight="1" x14ac:dyDescent="0.2">
      <c r="A14" s="56">
        <v>28</v>
      </c>
      <c r="B14" s="8">
        <v>6</v>
      </c>
      <c r="C14" s="8">
        <f>1+1</f>
        <v>2</v>
      </c>
      <c r="D14" s="8">
        <v>7</v>
      </c>
      <c r="E14" s="8">
        <v>3</v>
      </c>
      <c r="F14" s="8">
        <v>0</v>
      </c>
      <c r="G14" s="9">
        <f t="shared" si="0"/>
        <v>18</v>
      </c>
      <c r="H14" s="95">
        <v>22</v>
      </c>
      <c r="I14" s="8">
        <v>5</v>
      </c>
      <c r="J14" s="8">
        <v>1</v>
      </c>
      <c r="K14" s="8">
        <v>0</v>
      </c>
      <c r="L14" s="8">
        <v>1</v>
      </c>
      <c r="M14" s="9">
        <f t="shared" si="1"/>
        <v>7</v>
      </c>
      <c r="N14" s="22">
        <f t="shared" si="2"/>
        <v>25</v>
      </c>
      <c r="O14" s="8" t="s">
        <v>621</v>
      </c>
      <c r="P14" s="88" t="s">
        <v>582</v>
      </c>
      <c r="Q14" s="27" t="s">
        <v>127</v>
      </c>
      <c r="R14" s="70" t="s">
        <v>253</v>
      </c>
      <c r="S14" s="80">
        <v>9</v>
      </c>
      <c r="T14" s="80">
        <v>9</v>
      </c>
      <c r="U14" s="71"/>
      <c r="V14" s="70" t="s">
        <v>485</v>
      </c>
    </row>
    <row r="15" spans="1:22" ht="30.75" customHeight="1" x14ac:dyDescent="0.2">
      <c r="A15" s="56">
        <v>50</v>
      </c>
      <c r="B15" s="8">
        <v>3</v>
      </c>
      <c r="C15" s="8">
        <v>6</v>
      </c>
      <c r="D15" s="8">
        <v>0</v>
      </c>
      <c r="E15" s="8">
        <v>4</v>
      </c>
      <c r="F15" s="8">
        <v>0</v>
      </c>
      <c r="G15" s="9">
        <f t="shared" si="0"/>
        <v>13</v>
      </c>
      <c r="H15" s="95">
        <v>12</v>
      </c>
      <c r="I15" s="8">
        <v>5</v>
      </c>
      <c r="J15" s="8">
        <v>6</v>
      </c>
      <c r="K15" s="8">
        <v>0</v>
      </c>
      <c r="L15" s="8">
        <v>0</v>
      </c>
      <c r="M15" s="9">
        <f t="shared" si="1"/>
        <v>11</v>
      </c>
      <c r="N15" s="22">
        <f t="shared" si="2"/>
        <v>24</v>
      </c>
      <c r="O15" s="8" t="s">
        <v>621</v>
      </c>
      <c r="P15" s="86" t="s">
        <v>177</v>
      </c>
      <c r="Q15" s="50" t="s">
        <v>59</v>
      </c>
      <c r="R15" s="67" t="s">
        <v>624</v>
      </c>
      <c r="S15" s="68">
        <v>9</v>
      </c>
      <c r="T15" s="68">
        <v>9</v>
      </c>
      <c r="U15" s="66"/>
      <c r="V15" s="77" t="s">
        <v>597</v>
      </c>
    </row>
    <row r="16" spans="1:22" ht="30.75" customHeight="1" x14ac:dyDescent="0.2">
      <c r="A16" s="56">
        <v>31</v>
      </c>
      <c r="B16" s="8">
        <v>0</v>
      </c>
      <c r="C16" s="8">
        <f>4+2</f>
        <v>6</v>
      </c>
      <c r="D16" s="8">
        <v>7</v>
      </c>
      <c r="E16" s="8">
        <v>0</v>
      </c>
      <c r="F16" s="8">
        <v>0</v>
      </c>
      <c r="G16" s="9">
        <f t="shared" si="0"/>
        <v>13</v>
      </c>
      <c r="H16" s="95">
        <v>3</v>
      </c>
      <c r="I16" s="8">
        <v>5</v>
      </c>
      <c r="J16" s="8">
        <v>5</v>
      </c>
      <c r="K16" s="8">
        <v>1</v>
      </c>
      <c r="L16" s="8">
        <v>0</v>
      </c>
      <c r="M16" s="9">
        <f t="shared" si="1"/>
        <v>11</v>
      </c>
      <c r="N16" s="22">
        <f t="shared" si="2"/>
        <v>24</v>
      </c>
      <c r="O16" s="8" t="s">
        <v>621</v>
      </c>
      <c r="P16" s="86" t="s">
        <v>586</v>
      </c>
      <c r="Q16" s="50" t="s">
        <v>118</v>
      </c>
      <c r="R16" s="67" t="s">
        <v>622</v>
      </c>
      <c r="S16" s="68">
        <v>9</v>
      </c>
      <c r="T16" s="68">
        <v>9</v>
      </c>
      <c r="U16" s="66"/>
      <c r="V16" s="77" t="s">
        <v>58</v>
      </c>
    </row>
    <row r="17" spans="1:22" ht="30.75" customHeight="1" x14ac:dyDescent="0.2">
      <c r="A17" s="56">
        <v>40</v>
      </c>
      <c r="B17" s="8">
        <f>0+1</f>
        <v>1</v>
      </c>
      <c r="C17" s="8">
        <v>6</v>
      </c>
      <c r="D17" s="8">
        <v>0</v>
      </c>
      <c r="E17" s="8">
        <v>5</v>
      </c>
      <c r="F17" s="8">
        <v>0</v>
      </c>
      <c r="G17" s="9">
        <f t="shared" si="0"/>
        <v>12</v>
      </c>
      <c r="H17" s="95">
        <v>1</v>
      </c>
      <c r="I17" s="8">
        <v>5</v>
      </c>
      <c r="J17" s="8">
        <v>3</v>
      </c>
      <c r="K17" s="8">
        <v>0</v>
      </c>
      <c r="L17" s="8">
        <v>0</v>
      </c>
      <c r="M17" s="9">
        <f t="shared" si="1"/>
        <v>8</v>
      </c>
      <c r="N17" s="22">
        <f t="shared" si="2"/>
        <v>20</v>
      </c>
      <c r="O17" s="8" t="s">
        <v>621</v>
      </c>
      <c r="P17" s="86" t="s">
        <v>170</v>
      </c>
      <c r="Q17" s="50" t="s">
        <v>57</v>
      </c>
      <c r="R17" s="24" t="s">
        <v>578</v>
      </c>
      <c r="S17" s="25">
        <v>9</v>
      </c>
      <c r="T17" s="25">
        <v>9</v>
      </c>
      <c r="U17" s="66"/>
      <c r="V17" s="24" t="s">
        <v>608</v>
      </c>
    </row>
    <row r="18" spans="1:22" ht="30.75" customHeight="1" x14ac:dyDescent="0.2">
      <c r="A18" s="56">
        <v>5</v>
      </c>
      <c r="B18" s="8">
        <v>7</v>
      </c>
      <c r="C18" s="8">
        <v>0</v>
      </c>
      <c r="D18" s="8">
        <v>7</v>
      </c>
      <c r="E18" s="8">
        <v>4</v>
      </c>
      <c r="F18" s="8">
        <v>0</v>
      </c>
      <c r="G18" s="9">
        <f t="shared" si="0"/>
        <v>18</v>
      </c>
      <c r="H18" s="95">
        <v>21</v>
      </c>
      <c r="I18" s="8">
        <v>0</v>
      </c>
      <c r="J18" s="8">
        <v>0</v>
      </c>
      <c r="K18" s="8">
        <v>0</v>
      </c>
      <c r="L18" s="8">
        <v>1</v>
      </c>
      <c r="M18" s="9">
        <f t="shared" si="1"/>
        <v>1</v>
      </c>
      <c r="N18" s="22">
        <f t="shared" si="2"/>
        <v>19</v>
      </c>
      <c r="O18" s="8" t="s">
        <v>621</v>
      </c>
      <c r="P18" s="86" t="s">
        <v>104</v>
      </c>
      <c r="Q18" s="50" t="s">
        <v>59</v>
      </c>
      <c r="R18" s="24" t="s">
        <v>624</v>
      </c>
      <c r="S18" s="25">
        <v>9</v>
      </c>
      <c r="T18" s="25">
        <v>9</v>
      </c>
      <c r="U18" s="66"/>
      <c r="V18" s="67" t="s">
        <v>610</v>
      </c>
    </row>
    <row r="19" spans="1:22" ht="30.75" customHeight="1" x14ac:dyDescent="0.2">
      <c r="A19" s="56">
        <v>47</v>
      </c>
      <c r="B19" s="8">
        <f>1+1</f>
        <v>2</v>
      </c>
      <c r="C19" s="8">
        <v>0</v>
      </c>
      <c r="D19" s="8">
        <v>7</v>
      </c>
      <c r="E19" s="8">
        <v>3</v>
      </c>
      <c r="F19" s="8">
        <v>0</v>
      </c>
      <c r="G19" s="9">
        <f t="shared" si="0"/>
        <v>12</v>
      </c>
      <c r="H19" s="95">
        <v>11</v>
      </c>
      <c r="I19" s="8">
        <v>3</v>
      </c>
      <c r="J19" s="8">
        <v>3</v>
      </c>
      <c r="K19" s="8">
        <v>0</v>
      </c>
      <c r="L19" s="8">
        <v>0</v>
      </c>
      <c r="M19" s="9">
        <f t="shared" si="1"/>
        <v>6</v>
      </c>
      <c r="N19" s="22">
        <f t="shared" si="2"/>
        <v>18</v>
      </c>
      <c r="O19" s="8" t="s">
        <v>621</v>
      </c>
      <c r="P19" s="86" t="s">
        <v>179</v>
      </c>
      <c r="Q19" s="50" t="s">
        <v>59</v>
      </c>
      <c r="R19" s="24" t="s">
        <v>624</v>
      </c>
      <c r="S19" s="25">
        <v>9</v>
      </c>
      <c r="T19" s="25">
        <v>9</v>
      </c>
      <c r="U19" s="66"/>
      <c r="V19" s="67" t="s">
        <v>175</v>
      </c>
    </row>
    <row r="20" spans="1:22" ht="30.75" customHeight="1" x14ac:dyDescent="0.2">
      <c r="A20" s="56">
        <v>13</v>
      </c>
      <c r="B20" s="8">
        <v>0</v>
      </c>
      <c r="C20" s="8">
        <v>6</v>
      </c>
      <c r="D20" s="8">
        <v>2</v>
      </c>
      <c r="E20" s="8">
        <v>4</v>
      </c>
      <c r="F20" s="8">
        <v>0</v>
      </c>
      <c r="G20" s="9">
        <f t="shared" si="0"/>
        <v>12</v>
      </c>
      <c r="H20" s="95">
        <v>20</v>
      </c>
      <c r="I20" s="8">
        <v>5</v>
      </c>
      <c r="J20" s="8">
        <v>0</v>
      </c>
      <c r="K20" s="8">
        <v>0</v>
      </c>
      <c r="L20" s="8">
        <v>0</v>
      </c>
      <c r="M20" s="9">
        <f t="shared" si="1"/>
        <v>5</v>
      </c>
      <c r="N20" s="22">
        <f t="shared" si="2"/>
        <v>17</v>
      </c>
      <c r="O20" s="8" t="s">
        <v>621</v>
      </c>
      <c r="P20" s="86" t="s">
        <v>557</v>
      </c>
      <c r="Q20" s="50" t="s">
        <v>233</v>
      </c>
      <c r="R20" s="67" t="s">
        <v>234</v>
      </c>
      <c r="S20" s="68">
        <v>9</v>
      </c>
      <c r="T20" s="68">
        <v>9</v>
      </c>
      <c r="U20" s="66" t="s">
        <v>487</v>
      </c>
      <c r="V20" s="77" t="s">
        <v>598</v>
      </c>
    </row>
    <row r="21" spans="1:22" ht="30.75" customHeight="1" x14ac:dyDescent="0.2">
      <c r="A21" s="56">
        <v>21</v>
      </c>
      <c r="B21" s="8">
        <v>0</v>
      </c>
      <c r="C21" s="8">
        <v>3</v>
      </c>
      <c r="D21" s="8">
        <f>1+4</f>
        <v>5</v>
      </c>
      <c r="E21" s="8">
        <v>4</v>
      </c>
      <c r="F21" s="8">
        <v>0</v>
      </c>
      <c r="G21" s="9">
        <f t="shared" si="0"/>
        <v>12</v>
      </c>
      <c r="H21" s="95">
        <v>14</v>
      </c>
      <c r="I21" s="8">
        <v>5</v>
      </c>
      <c r="J21" s="8">
        <v>0</v>
      </c>
      <c r="K21" s="8">
        <v>0</v>
      </c>
      <c r="L21" s="8">
        <v>0</v>
      </c>
      <c r="M21" s="9">
        <f t="shared" si="1"/>
        <v>5</v>
      </c>
      <c r="N21" s="22">
        <f t="shared" si="2"/>
        <v>17</v>
      </c>
      <c r="O21" s="8" t="s">
        <v>621</v>
      </c>
      <c r="P21" s="86" t="s">
        <v>594</v>
      </c>
      <c r="Q21" s="50" t="s">
        <v>59</v>
      </c>
      <c r="R21" s="24" t="s">
        <v>367</v>
      </c>
      <c r="S21" s="25">
        <v>9</v>
      </c>
      <c r="T21" s="25">
        <v>9</v>
      </c>
      <c r="U21" s="66"/>
      <c r="V21" s="68" t="s">
        <v>178</v>
      </c>
    </row>
    <row r="22" spans="1:22" ht="30.75" customHeight="1" x14ac:dyDescent="0.2">
      <c r="A22" s="56">
        <v>33</v>
      </c>
      <c r="B22" s="8">
        <v>0</v>
      </c>
      <c r="C22" s="8">
        <v>7</v>
      </c>
      <c r="D22" s="8">
        <v>0</v>
      </c>
      <c r="E22" s="8">
        <v>7</v>
      </c>
      <c r="F22" s="8">
        <v>0</v>
      </c>
      <c r="G22" s="9">
        <f t="shared" si="0"/>
        <v>14</v>
      </c>
      <c r="H22" s="95">
        <v>18</v>
      </c>
      <c r="I22" s="8">
        <v>0</v>
      </c>
      <c r="J22" s="8">
        <v>0</v>
      </c>
      <c r="K22" s="8">
        <v>0</v>
      </c>
      <c r="L22" s="8">
        <v>1</v>
      </c>
      <c r="M22" s="9">
        <f t="shared" si="1"/>
        <v>1</v>
      </c>
      <c r="N22" s="22">
        <f t="shared" si="2"/>
        <v>15</v>
      </c>
      <c r="O22" s="8" t="s">
        <v>621</v>
      </c>
      <c r="P22" s="86" t="s">
        <v>172</v>
      </c>
      <c r="Q22" s="50" t="s">
        <v>118</v>
      </c>
      <c r="R22" s="67" t="s">
        <v>622</v>
      </c>
      <c r="S22" s="68">
        <v>9</v>
      </c>
      <c r="T22" s="68">
        <v>9</v>
      </c>
      <c r="U22" s="66"/>
      <c r="V22" s="77" t="s">
        <v>58</v>
      </c>
    </row>
    <row r="23" spans="1:22" ht="30.75" customHeight="1" x14ac:dyDescent="0.2">
      <c r="A23" s="56">
        <v>52</v>
      </c>
      <c r="B23" s="8">
        <f>0+1</f>
        <v>1</v>
      </c>
      <c r="C23" s="8">
        <f>6+1</f>
        <v>7</v>
      </c>
      <c r="D23" s="8">
        <f>2+2</f>
        <v>4</v>
      </c>
      <c r="E23" s="8">
        <v>0</v>
      </c>
      <c r="F23" s="8">
        <v>0</v>
      </c>
      <c r="G23" s="9">
        <f t="shared" si="0"/>
        <v>12</v>
      </c>
      <c r="H23" s="95">
        <v>15</v>
      </c>
      <c r="I23" s="8">
        <v>0</v>
      </c>
      <c r="J23" s="8">
        <v>0</v>
      </c>
      <c r="K23" s="8">
        <v>0</v>
      </c>
      <c r="L23" s="8">
        <v>1</v>
      </c>
      <c r="M23" s="9">
        <f t="shared" si="1"/>
        <v>1</v>
      </c>
      <c r="N23" s="22">
        <f t="shared" si="2"/>
        <v>13</v>
      </c>
      <c r="O23" s="8" t="s">
        <v>621</v>
      </c>
      <c r="P23" s="86" t="s">
        <v>589</v>
      </c>
      <c r="Q23" s="50" t="s">
        <v>36</v>
      </c>
      <c r="R23" s="4" t="s">
        <v>637</v>
      </c>
      <c r="S23" s="65">
        <v>9</v>
      </c>
      <c r="T23" s="65">
        <v>9</v>
      </c>
      <c r="U23" s="62"/>
      <c r="V23" s="27" t="s">
        <v>613</v>
      </c>
    </row>
    <row r="24" spans="1:22" ht="30.75" customHeight="1" x14ac:dyDescent="0.2">
      <c r="A24" s="56">
        <v>2</v>
      </c>
      <c r="B24" s="8">
        <v>0</v>
      </c>
      <c r="C24" s="8">
        <v>0</v>
      </c>
      <c r="D24" s="8">
        <v>7</v>
      </c>
      <c r="E24" s="8">
        <v>4</v>
      </c>
      <c r="F24" s="8">
        <v>0</v>
      </c>
      <c r="G24" s="9">
        <f t="shared" si="0"/>
        <v>11</v>
      </c>
      <c r="H24" s="95"/>
      <c r="I24" s="8"/>
      <c r="J24" s="8"/>
      <c r="K24" s="8"/>
      <c r="L24" s="8"/>
      <c r="M24" s="9">
        <f t="shared" si="1"/>
        <v>0</v>
      </c>
      <c r="N24" s="22">
        <f t="shared" si="2"/>
        <v>11</v>
      </c>
      <c r="O24" s="8"/>
      <c r="P24" s="4" t="s">
        <v>94</v>
      </c>
      <c r="Q24" s="50" t="s">
        <v>127</v>
      </c>
      <c r="R24" s="4" t="s">
        <v>232</v>
      </c>
      <c r="S24" s="8">
        <v>9</v>
      </c>
      <c r="T24" s="8">
        <v>9</v>
      </c>
      <c r="U24" s="66"/>
      <c r="V24" s="27" t="s">
        <v>169</v>
      </c>
    </row>
    <row r="25" spans="1:22" ht="30.75" customHeight="1" x14ac:dyDescent="0.2">
      <c r="A25" s="56">
        <v>4</v>
      </c>
      <c r="B25" s="8">
        <v>0</v>
      </c>
      <c r="C25" s="8">
        <v>7</v>
      </c>
      <c r="D25" s="8">
        <v>2</v>
      </c>
      <c r="E25" s="8">
        <v>0</v>
      </c>
      <c r="F25" s="8">
        <v>0</v>
      </c>
      <c r="G25" s="9">
        <f t="shared" si="0"/>
        <v>9</v>
      </c>
      <c r="H25" s="95"/>
      <c r="I25" s="8"/>
      <c r="J25" s="8"/>
      <c r="K25" s="8"/>
      <c r="L25" s="8"/>
      <c r="M25" s="9">
        <f t="shared" si="1"/>
        <v>0</v>
      </c>
      <c r="N25" s="22">
        <f t="shared" si="2"/>
        <v>9</v>
      </c>
      <c r="O25" s="8"/>
      <c r="P25" s="87" t="s">
        <v>182</v>
      </c>
      <c r="Q25" s="64" t="s">
        <v>59</v>
      </c>
      <c r="R25" s="4" t="s">
        <v>624</v>
      </c>
      <c r="S25" s="65">
        <v>9</v>
      </c>
      <c r="T25" s="65">
        <v>9</v>
      </c>
      <c r="U25" s="62"/>
      <c r="V25" s="27" t="s">
        <v>3</v>
      </c>
    </row>
    <row r="26" spans="1:22" ht="30.75" customHeight="1" x14ac:dyDescent="0.2">
      <c r="A26" s="56">
        <v>48</v>
      </c>
      <c r="B26" s="8">
        <v>0</v>
      </c>
      <c r="C26" s="8">
        <v>4</v>
      </c>
      <c r="D26" s="8">
        <v>0</v>
      </c>
      <c r="E26" s="8">
        <v>3</v>
      </c>
      <c r="F26" s="8">
        <v>0</v>
      </c>
      <c r="G26" s="9">
        <f t="shared" si="0"/>
        <v>7</v>
      </c>
      <c r="H26" s="95"/>
      <c r="I26" s="8"/>
      <c r="J26" s="8"/>
      <c r="K26" s="8"/>
      <c r="L26" s="8"/>
      <c r="M26" s="9">
        <f t="shared" si="1"/>
        <v>0</v>
      </c>
      <c r="N26" s="22">
        <f t="shared" si="2"/>
        <v>7</v>
      </c>
      <c r="O26" s="8"/>
      <c r="P26" s="24" t="s">
        <v>173</v>
      </c>
      <c r="Q26" s="50" t="s">
        <v>56</v>
      </c>
      <c r="R26" s="24" t="s">
        <v>497</v>
      </c>
      <c r="S26" s="25">
        <v>9</v>
      </c>
      <c r="T26" s="25">
        <v>9</v>
      </c>
      <c r="U26" s="66"/>
      <c r="V26" s="25" t="s">
        <v>174</v>
      </c>
    </row>
    <row r="27" spans="1:22" ht="30.75" customHeight="1" x14ac:dyDescent="0.2">
      <c r="A27" s="56">
        <v>46</v>
      </c>
      <c r="B27" s="8">
        <v>0</v>
      </c>
      <c r="C27" s="8">
        <v>7</v>
      </c>
      <c r="D27" s="8">
        <v>0</v>
      </c>
      <c r="E27" s="8">
        <v>0</v>
      </c>
      <c r="F27" s="8">
        <v>0</v>
      </c>
      <c r="G27" s="9">
        <f t="shared" si="0"/>
        <v>7</v>
      </c>
      <c r="H27" s="95"/>
      <c r="I27" s="8"/>
      <c r="J27" s="8"/>
      <c r="K27" s="8"/>
      <c r="L27" s="8"/>
      <c r="M27" s="9">
        <f t="shared" si="1"/>
        <v>0</v>
      </c>
      <c r="N27" s="22">
        <f t="shared" si="2"/>
        <v>7</v>
      </c>
      <c r="O27" s="8"/>
      <c r="P27" s="67" t="s">
        <v>176</v>
      </c>
      <c r="Q27" s="50" t="s">
        <v>118</v>
      </c>
      <c r="R27" s="67" t="s">
        <v>622</v>
      </c>
      <c r="S27" s="68">
        <v>9</v>
      </c>
      <c r="T27" s="68">
        <v>9</v>
      </c>
      <c r="U27" s="66"/>
      <c r="V27" s="72" t="s">
        <v>58</v>
      </c>
    </row>
    <row r="28" spans="1:22" ht="30.75" customHeight="1" x14ac:dyDescent="0.2">
      <c r="A28" s="56">
        <v>23</v>
      </c>
      <c r="B28" s="8">
        <v>0</v>
      </c>
      <c r="C28" s="8">
        <v>6</v>
      </c>
      <c r="D28" s="8">
        <v>0</v>
      </c>
      <c r="E28" s="8">
        <v>1</v>
      </c>
      <c r="F28" s="8">
        <v>0</v>
      </c>
      <c r="G28" s="9">
        <f t="shared" si="0"/>
        <v>7</v>
      </c>
      <c r="H28" s="95"/>
      <c r="I28" s="8"/>
      <c r="J28" s="8"/>
      <c r="K28" s="8"/>
      <c r="L28" s="8"/>
      <c r="M28" s="9">
        <f t="shared" si="1"/>
        <v>0</v>
      </c>
      <c r="N28" s="22">
        <f t="shared" si="2"/>
        <v>7</v>
      </c>
      <c r="O28" s="8"/>
      <c r="P28" s="4" t="s">
        <v>590</v>
      </c>
      <c r="Q28" s="64" t="s">
        <v>37</v>
      </c>
      <c r="R28" s="4" t="s">
        <v>591</v>
      </c>
      <c r="S28" s="65">
        <v>9</v>
      </c>
      <c r="T28" s="65">
        <v>9</v>
      </c>
      <c r="U28" s="62"/>
      <c r="V28" s="27" t="s">
        <v>614</v>
      </c>
    </row>
    <row r="29" spans="1:22" ht="30.75" customHeight="1" x14ac:dyDescent="0.2">
      <c r="A29" s="56">
        <v>25</v>
      </c>
      <c r="B29" s="8">
        <v>0</v>
      </c>
      <c r="C29" s="8">
        <v>4</v>
      </c>
      <c r="D29" s="8">
        <v>2</v>
      </c>
      <c r="E29" s="8">
        <v>0</v>
      </c>
      <c r="F29" s="8">
        <v>0</v>
      </c>
      <c r="G29" s="9">
        <f t="shared" si="0"/>
        <v>6</v>
      </c>
      <c r="H29" s="95"/>
      <c r="I29" s="8"/>
      <c r="J29" s="8"/>
      <c r="K29" s="8"/>
      <c r="L29" s="8"/>
      <c r="M29" s="9">
        <f t="shared" si="1"/>
        <v>0</v>
      </c>
      <c r="N29" s="22">
        <f t="shared" si="2"/>
        <v>6</v>
      </c>
      <c r="O29" s="8"/>
      <c r="P29" s="87" t="s">
        <v>92</v>
      </c>
      <c r="Q29" s="50" t="s">
        <v>59</v>
      </c>
      <c r="R29" s="24" t="s">
        <v>624</v>
      </c>
      <c r="S29" s="25">
        <v>9</v>
      </c>
      <c r="T29" s="25">
        <v>9</v>
      </c>
      <c r="U29" s="66"/>
      <c r="V29" s="67" t="s">
        <v>175</v>
      </c>
    </row>
    <row r="30" spans="1:22" ht="30.75" customHeight="1" x14ac:dyDescent="0.2">
      <c r="A30" s="56">
        <v>44</v>
      </c>
      <c r="B30" s="8">
        <v>0</v>
      </c>
      <c r="C30" s="8">
        <v>0</v>
      </c>
      <c r="D30" s="8">
        <v>0</v>
      </c>
      <c r="E30" s="8">
        <v>6</v>
      </c>
      <c r="F30" s="8">
        <v>0</v>
      </c>
      <c r="G30" s="9">
        <f t="shared" si="0"/>
        <v>6</v>
      </c>
      <c r="H30" s="95"/>
      <c r="I30" s="8"/>
      <c r="J30" s="8"/>
      <c r="K30" s="8"/>
      <c r="L30" s="8"/>
      <c r="M30" s="9">
        <f t="shared" si="1"/>
        <v>0</v>
      </c>
      <c r="N30" s="22">
        <f t="shared" si="2"/>
        <v>6</v>
      </c>
      <c r="O30" s="8"/>
      <c r="P30" s="67" t="s">
        <v>588</v>
      </c>
      <c r="Q30" s="50" t="s">
        <v>118</v>
      </c>
      <c r="R30" s="67" t="s">
        <v>622</v>
      </c>
      <c r="S30" s="68">
        <v>9</v>
      </c>
      <c r="T30" s="68">
        <v>9</v>
      </c>
      <c r="U30" s="66"/>
      <c r="V30" s="72" t="s">
        <v>58</v>
      </c>
    </row>
    <row r="31" spans="1:22" ht="30.75" customHeight="1" x14ac:dyDescent="0.2">
      <c r="A31" s="56">
        <v>32</v>
      </c>
      <c r="B31" s="8">
        <v>0</v>
      </c>
      <c r="C31" s="8">
        <v>3</v>
      </c>
      <c r="D31" s="8">
        <v>0</v>
      </c>
      <c r="E31" s="8">
        <v>0</v>
      </c>
      <c r="F31" s="8">
        <v>0</v>
      </c>
      <c r="G31" s="9">
        <f t="shared" si="0"/>
        <v>3</v>
      </c>
      <c r="H31" s="95"/>
      <c r="I31" s="8"/>
      <c r="J31" s="8"/>
      <c r="K31" s="8"/>
      <c r="L31" s="8"/>
      <c r="M31" s="9">
        <f t="shared" si="1"/>
        <v>0</v>
      </c>
      <c r="N31" s="22">
        <f t="shared" si="2"/>
        <v>3</v>
      </c>
      <c r="O31" s="8"/>
      <c r="P31" s="4" t="s">
        <v>581</v>
      </c>
      <c r="Q31" s="50" t="s">
        <v>47</v>
      </c>
      <c r="R31" s="110" t="s">
        <v>269</v>
      </c>
      <c r="S31" s="8">
        <v>9</v>
      </c>
      <c r="T31" s="8">
        <v>9</v>
      </c>
      <c r="U31" s="62"/>
      <c r="V31" s="27" t="s">
        <v>609</v>
      </c>
    </row>
    <row r="32" spans="1:22" ht="30.75" customHeight="1" x14ac:dyDescent="0.2">
      <c r="A32" s="56">
        <v>9</v>
      </c>
      <c r="B32" s="8">
        <v>0</v>
      </c>
      <c r="C32" s="8">
        <v>0</v>
      </c>
      <c r="D32" s="8">
        <v>2</v>
      </c>
      <c r="E32" s="8">
        <v>0</v>
      </c>
      <c r="F32" s="8">
        <v>0</v>
      </c>
      <c r="G32" s="9">
        <f t="shared" si="0"/>
        <v>2</v>
      </c>
      <c r="H32" s="95"/>
      <c r="I32" s="8"/>
      <c r="J32" s="8"/>
      <c r="K32" s="8"/>
      <c r="L32" s="8"/>
      <c r="M32" s="9">
        <f t="shared" si="1"/>
        <v>0</v>
      </c>
      <c r="N32" s="22">
        <f t="shared" si="2"/>
        <v>2</v>
      </c>
      <c r="O32" s="8"/>
      <c r="P32" s="24" t="s">
        <v>562</v>
      </c>
      <c r="Q32" s="50" t="s">
        <v>55</v>
      </c>
      <c r="R32" s="24" t="s">
        <v>563</v>
      </c>
      <c r="S32" s="25">
        <v>9</v>
      </c>
      <c r="T32" s="25">
        <v>9</v>
      </c>
      <c r="U32" s="66"/>
      <c r="V32" s="25" t="s">
        <v>602</v>
      </c>
    </row>
    <row r="33" spans="1:22" ht="30.75" customHeight="1" x14ac:dyDescent="0.2">
      <c r="A33" s="56">
        <v>22</v>
      </c>
      <c r="B33" s="8">
        <v>0</v>
      </c>
      <c r="C33" s="8">
        <v>0</v>
      </c>
      <c r="D33" s="8">
        <v>1</v>
      </c>
      <c r="E33" s="8">
        <v>0</v>
      </c>
      <c r="F33" s="8">
        <v>0</v>
      </c>
      <c r="G33" s="9">
        <f t="shared" si="0"/>
        <v>1</v>
      </c>
      <c r="H33" s="95"/>
      <c r="I33" s="8"/>
      <c r="J33" s="8"/>
      <c r="K33" s="8"/>
      <c r="L33" s="8"/>
      <c r="M33" s="9">
        <f t="shared" si="1"/>
        <v>0</v>
      </c>
      <c r="N33" s="22">
        <f t="shared" si="2"/>
        <v>1</v>
      </c>
      <c r="O33" s="8"/>
      <c r="P33" s="4" t="s">
        <v>180</v>
      </c>
      <c r="Q33" s="64" t="s">
        <v>51</v>
      </c>
      <c r="R33" s="111" t="s">
        <v>647</v>
      </c>
      <c r="S33" s="8">
        <v>9</v>
      </c>
      <c r="T33" s="8">
        <v>9</v>
      </c>
      <c r="U33" s="62"/>
      <c r="V33" s="27" t="s">
        <v>181</v>
      </c>
    </row>
    <row r="34" spans="1:22" ht="45" customHeight="1" x14ac:dyDescent="0.2">
      <c r="A34" s="56">
        <v>18</v>
      </c>
      <c r="B34" s="8">
        <v>0</v>
      </c>
      <c r="C34" s="8">
        <v>0</v>
      </c>
      <c r="D34" s="8">
        <v>1</v>
      </c>
      <c r="E34" s="8">
        <v>0</v>
      </c>
      <c r="F34" s="8">
        <v>0</v>
      </c>
      <c r="G34" s="9">
        <f t="shared" ref="G34:G54" si="3">SUM(B34:F34)</f>
        <v>1</v>
      </c>
      <c r="H34" s="95"/>
      <c r="I34" s="8"/>
      <c r="J34" s="8"/>
      <c r="K34" s="8"/>
      <c r="L34" s="8"/>
      <c r="M34" s="9">
        <f t="shared" ref="M34:M54" si="4">SUM(I34:L34)</f>
        <v>0</v>
      </c>
      <c r="N34" s="22">
        <f t="shared" ref="N34:N54" si="5">G34+M34</f>
        <v>1</v>
      </c>
      <c r="O34" s="8"/>
      <c r="P34" s="4" t="s">
        <v>185</v>
      </c>
      <c r="Q34" s="64" t="s">
        <v>41</v>
      </c>
      <c r="R34" s="4" t="s">
        <v>573</v>
      </c>
      <c r="S34" s="65">
        <v>9</v>
      </c>
      <c r="T34" s="65">
        <v>9</v>
      </c>
      <c r="U34" s="62"/>
      <c r="V34" s="27" t="s">
        <v>186</v>
      </c>
    </row>
    <row r="35" spans="1:22" ht="45.75" customHeight="1" x14ac:dyDescent="0.2">
      <c r="A35" s="56">
        <v>27</v>
      </c>
      <c r="B35" s="8">
        <v>0</v>
      </c>
      <c r="C35" s="8">
        <v>0</v>
      </c>
      <c r="D35" s="8">
        <v>0</v>
      </c>
      <c r="E35" s="8">
        <v>1</v>
      </c>
      <c r="F35" s="8">
        <v>0</v>
      </c>
      <c r="G35" s="9">
        <f t="shared" si="3"/>
        <v>1</v>
      </c>
      <c r="H35" s="95"/>
      <c r="I35" s="8"/>
      <c r="J35" s="8"/>
      <c r="K35" s="8"/>
      <c r="L35" s="8"/>
      <c r="M35" s="9">
        <f t="shared" si="4"/>
        <v>0</v>
      </c>
      <c r="N35" s="22">
        <f t="shared" si="5"/>
        <v>1</v>
      </c>
      <c r="O35" s="8"/>
      <c r="P35" s="51" t="s">
        <v>580</v>
      </c>
      <c r="Q35" s="50" t="s">
        <v>28</v>
      </c>
      <c r="R35" s="51" t="s">
        <v>261</v>
      </c>
      <c r="S35" s="69">
        <v>9</v>
      </c>
      <c r="T35" s="25">
        <v>9</v>
      </c>
      <c r="U35" s="66" t="s">
        <v>487</v>
      </c>
      <c r="V35" s="27" t="s">
        <v>193</v>
      </c>
    </row>
    <row r="36" spans="1:22" ht="30.75" customHeight="1" x14ac:dyDescent="0.2">
      <c r="A36" s="56">
        <v>34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 t="shared" si="3"/>
        <v>0</v>
      </c>
      <c r="H36" s="95"/>
      <c r="I36" s="8"/>
      <c r="J36" s="8"/>
      <c r="K36" s="8"/>
      <c r="L36" s="8"/>
      <c r="M36" s="9">
        <f t="shared" si="4"/>
        <v>0</v>
      </c>
      <c r="N36" s="22">
        <f t="shared" si="5"/>
        <v>0</v>
      </c>
      <c r="O36" s="8"/>
      <c r="P36" s="4" t="s">
        <v>556</v>
      </c>
      <c r="Q36" s="50" t="s">
        <v>53</v>
      </c>
      <c r="R36" s="4" t="s">
        <v>514</v>
      </c>
      <c r="S36" s="8">
        <v>9</v>
      </c>
      <c r="T36" s="8">
        <v>9</v>
      </c>
      <c r="U36" s="62"/>
      <c r="V36" s="27" t="s">
        <v>596</v>
      </c>
    </row>
    <row r="37" spans="1:22" ht="30.75" customHeight="1" x14ac:dyDescent="0.2">
      <c r="A37" s="56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9">
        <f t="shared" si="3"/>
        <v>0</v>
      </c>
      <c r="H37" s="95"/>
      <c r="I37" s="8"/>
      <c r="J37" s="8"/>
      <c r="K37" s="8"/>
      <c r="L37" s="8"/>
      <c r="M37" s="9">
        <f t="shared" si="4"/>
        <v>0</v>
      </c>
      <c r="N37" s="22">
        <f t="shared" si="5"/>
        <v>0</v>
      </c>
      <c r="O37" s="8"/>
      <c r="P37" s="4" t="s">
        <v>558</v>
      </c>
      <c r="Q37" s="50" t="s">
        <v>159</v>
      </c>
      <c r="R37" s="4" t="s">
        <v>559</v>
      </c>
      <c r="S37" s="8">
        <v>9</v>
      </c>
      <c r="T37" s="8">
        <v>9</v>
      </c>
      <c r="U37" s="66"/>
      <c r="V37" s="27" t="s">
        <v>599</v>
      </c>
    </row>
    <row r="38" spans="1:22" ht="30.75" customHeight="1" x14ac:dyDescent="0.2">
      <c r="A38" s="56">
        <v>51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9">
        <f t="shared" si="3"/>
        <v>0</v>
      </c>
      <c r="H38" s="95"/>
      <c r="I38" s="8"/>
      <c r="J38" s="8"/>
      <c r="K38" s="8"/>
      <c r="L38" s="8"/>
      <c r="M38" s="9">
        <f t="shared" si="4"/>
        <v>0</v>
      </c>
      <c r="N38" s="22">
        <f t="shared" si="5"/>
        <v>0</v>
      </c>
      <c r="O38" s="8"/>
      <c r="P38" s="4" t="s">
        <v>560</v>
      </c>
      <c r="Q38" s="50" t="s">
        <v>183</v>
      </c>
      <c r="R38" s="4" t="s">
        <v>561</v>
      </c>
      <c r="S38" s="8">
        <v>9</v>
      </c>
      <c r="T38" s="8">
        <v>9</v>
      </c>
      <c r="U38" s="66"/>
      <c r="V38" s="27" t="s">
        <v>600</v>
      </c>
    </row>
    <row r="39" spans="1:22" ht="30.75" customHeight="1" x14ac:dyDescent="0.2">
      <c r="A39" s="56">
        <v>20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9">
        <f t="shared" si="3"/>
        <v>0</v>
      </c>
      <c r="H39" s="95"/>
      <c r="I39" s="8"/>
      <c r="J39" s="8"/>
      <c r="K39" s="8"/>
      <c r="L39" s="8"/>
      <c r="M39" s="9">
        <f t="shared" si="4"/>
        <v>0</v>
      </c>
      <c r="N39" s="22">
        <f t="shared" si="5"/>
        <v>0</v>
      </c>
      <c r="O39" s="8"/>
      <c r="P39" s="4" t="s">
        <v>564</v>
      </c>
      <c r="Q39" s="64" t="s">
        <v>43</v>
      </c>
      <c r="R39" s="4" t="s">
        <v>565</v>
      </c>
      <c r="S39" s="65">
        <v>9</v>
      </c>
      <c r="T39" s="65">
        <v>9</v>
      </c>
      <c r="U39" s="62"/>
      <c r="V39" s="27" t="s">
        <v>603</v>
      </c>
    </row>
    <row r="40" spans="1:22" ht="30.75" customHeight="1" x14ac:dyDescent="0.2">
      <c r="A40" s="56">
        <v>43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9">
        <f t="shared" si="3"/>
        <v>0</v>
      </c>
      <c r="H40" s="95"/>
      <c r="I40" s="8"/>
      <c r="J40" s="8"/>
      <c r="K40" s="8"/>
      <c r="L40" s="8"/>
      <c r="M40" s="9">
        <f t="shared" si="4"/>
        <v>0</v>
      </c>
      <c r="N40" s="22">
        <f t="shared" si="5"/>
        <v>0</v>
      </c>
      <c r="O40" s="8"/>
      <c r="P40" s="51" t="s">
        <v>566</v>
      </c>
      <c r="Q40" s="50" t="s">
        <v>29</v>
      </c>
      <c r="R40" s="51" t="s">
        <v>567</v>
      </c>
      <c r="S40" s="69">
        <v>9</v>
      </c>
      <c r="T40" s="25">
        <v>9</v>
      </c>
      <c r="U40" s="66"/>
      <c r="V40" s="27" t="s">
        <v>604</v>
      </c>
    </row>
    <row r="41" spans="1:22" ht="30.75" customHeight="1" x14ac:dyDescent="0.2">
      <c r="A41" s="56"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9">
        <f t="shared" si="3"/>
        <v>0</v>
      </c>
      <c r="H41" s="95"/>
      <c r="I41" s="8"/>
      <c r="J41" s="8"/>
      <c r="K41" s="8"/>
      <c r="L41" s="8"/>
      <c r="M41" s="9">
        <f t="shared" si="4"/>
        <v>0</v>
      </c>
      <c r="N41" s="22">
        <f t="shared" si="5"/>
        <v>0</v>
      </c>
      <c r="O41" s="8"/>
      <c r="P41" s="4" t="s">
        <v>568</v>
      </c>
      <c r="Q41" s="50" t="s">
        <v>45</v>
      </c>
      <c r="R41" s="15" t="s">
        <v>569</v>
      </c>
      <c r="S41" s="8">
        <v>9</v>
      </c>
      <c r="T41" s="8">
        <v>9</v>
      </c>
      <c r="U41" s="62"/>
      <c r="V41" s="27" t="s">
        <v>158</v>
      </c>
    </row>
    <row r="42" spans="1:22" ht="30.75" customHeight="1" x14ac:dyDescent="0.2">
      <c r="A42" s="56">
        <v>19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9">
        <f t="shared" si="3"/>
        <v>0</v>
      </c>
      <c r="H42" s="95"/>
      <c r="I42" s="8"/>
      <c r="J42" s="8"/>
      <c r="K42" s="8"/>
      <c r="L42" s="8"/>
      <c r="M42" s="9">
        <f t="shared" si="4"/>
        <v>0</v>
      </c>
      <c r="N42" s="22">
        <f t="shared" si="5"/>
        <v>0</v>
      </c>
      <c r="O42" s="8"/>
      <c r="P42" s="4" t="s">
        <v>570</v>
      </c>
      <c r="Q42" s="64" t="s">
        <v>39</v>
      </c>
      <c r="R42" s="4" t="s">
        <v>252</v>
      </c>
      <c r="S42" s="65">
        <v>9</v>
      </c>
      <c r="T42" s="65">
        <v>9</v>
      </c>
      <c r="U42" s="62"/>
      <c r="V42" s="27" t="s">
        <v>289</v>
      </c>
    </row>
    <row r="43" spans="1:22" ht="30.75" customHeight="1" x14ac:dyDescent="0.2">
      <c r="A43" s="56">
        <v>53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9">
        <f t="shared" si="3"/>
        <v>0</v>
      </c>
      <c r="H43" s="95"/>
      <c r="I43" s="8"/>
      <c r="J43" s="8"/>
      <c r="K43" s="8"/>
      <c r="L43" s="8"/>
      <c r="M43" s="9">
        <f t="shared" si="4"/>
        <v>0</v>
      </c>
      <c r="N43" s="22">
        <f t="shared" si="5"/>
        <v>0</v>
      </c>
      <c r="O43" s="8"/>
      <c r="P43" s="24" t="s">
        <v>571</v>
      </c>
      <c r="Q43" s="50" t="s">
        <v>56</v>
      </c>
      <c r="R43" s="24" t="s">
        <v>572</v>
      </c>
      <c r="S43" s="25">
        <v>9</v>
      </c>
      <c r="T43" s="25">
        <v>9</v>
      </c>
      <c r="U43" s="66" t="s">
        <v>11</v>
      </c>
      <c r="V43" s="24" t="s">
        <v>605</v>
      </c>
    </row>
    <row r="44" spans="1:22" ht="30.75" customHeight="1" x14ac:dyDescent="0.2">
      <c r="A44" s="56">
        <v>14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9">
        <f t="shared" si="3"/>
        <v>0</v>
      </c>
      <c r="H44" s="95"/>
      <c r="I44" s="8"/>
      <c r="J44" s="8"/>
      <c r="K44" s="8"/>
      <c r="L44" s="8"/>
      <c r="M44" s="9">
        <f t="shared" si="4"/>
        <v>0</v>
      </c>
      <c r="N44" s="22">
        <f t="shared" si="5"/>
        <v>0</v>
      </c>
      <c r="O44" s="8"/>
      <c r="P44" s="4" t="s">
        <v>574</v>
      </c>
      <c r="Q44" s="50" t="s">
        <v>230</v>
      </c>
      <c r="R44" s="4" t="s">
        <v>638</v>
      </c>
      <c r="S44" s="8">
        <v>9</v>
      </c>
      <c r="T44" s="8">
        <v>9</v>
      </c>
      <c r="U44" s="62"/>
      <c r="V44" s="27" t="s">
        <v>606</v>
      </c>
    </row>
    <row r="45" spans="1:22" ht="30.75" customHeight="1" x14ac:dyDescent="0.2">
      <c r="A45" s="56">
        <v>30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9">
        <f t="shared" si="3"/>
        <v>0</v>
      </c>
      <c r="H45" s="95"/>
      <c r="I45" s="8"/>
      <c r="J45" s="8"/>
      <c r="K45" s="8"/>
      <c r="L45" s="8"/>
      <c r="M45" s="9">
        <f t="shared" si="4"/>
        <v>0</v>
      </c>
      <c r="N45" s="22">
        <f t="shared" si="5"/>
        <v>0</v>
      </c>
      <c r="O45" s="8"/>
      <c r="P45" s="4" t="s">
        <v>575</v>
      </c>
      <c r="Q45" s="50" t="s">
        <v>144</v>
      </c>
      <c r="R45" s="4" t="s">
        <v>363</v>
      </c>
      <c r="S45" s="8">
        <v>9</v>
      </c>
      <c r="T45" s="8">
        <v>9</v>
      </c>
      <c r="U45" s="66" t="s">
        <v>68</v>
      </c>
      <c r="V45" s="27" t="s">
        <v>451</v>
      </c>
    </row>
    <row r="46" spans="1:22" ht="30.75" customHeight="1" x14ac:dyDescent="0.2">
      <c r="A46" s="56">
        <v>3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9">
        <f t="shared" si="3"/>
        <v>0</v>
      </c>
      <c r="H46" s="95"/>
      <c r="I46" s="8"/>
      <c r="J46" s="8"/>
      <c r="K46" s="8"/>
      <c r="L46" s="8"/>
      <c r="M46" s="9">
        <f t="shared" si="4"/>
        <v>0</v>
      </c>
      <c r="N46" s="22">
        <f t="shared" si="5"/>
        <v>0</v>
      </c>
      <c r="O46" s="8"/>
      <c r="P46" s="24" t="s">
        <v>576</v>
      </c>
      <c r="Q46" s="50" t="s">
        <v>57</v>
      </c>
      <c r="R46" s="24" t="s">
        <v>267</v>
      </c>
      <c r="S46" s="25">
        <v>9</v>
      </c>
      <c r="T46" s="25">
        <v>9</v>
      </c>
      <c r="U46" s="66"/>
      <c r="V46" s="24" t="s">
        <v>607</v>
      </c>
    </row>
    <row r="47" spans="1:22" ht="30.75" customHeight="1" x14ac:dyDescent="0.2">
      <c r="A47" s="56">
        <v>10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9">
        <f t="shared" si="3"/>
        <v>0</v>
      </c>
      <c r="H47" s="95"/>
      <c r="I47" s="8"/>
      <c r="J47" s="8"/>
      <c r="K47" s="8"/>
      <c r="L47" s="8"/>
      <c r="M47" s="9">
        <f t="shared" si="4"/>
        <v>0</v>
      </c>
      <c r="N47" s="22">
        <f t="shared" si="5"/>
        <v>0</v>
      </c>
      <c r="O47" s="8"/>
      <c r="P47" s="67" t="s">
        <v>577</v>
      </c>
      <c r="Q47" s="50" t="s">
        <v>233</v>
      </c>
      <c r="R47" s="67" t="s">
        <v>234</v>
      </c>
      <c r="S47" s="68">
        <v>9</v>
      </c>
      <c r="T47" s="68">
        <v>9</v>
      </c>
      <c r="U47" s="66" t="s">
        <v>235</v>
      </c>
      <c r="V47" s="77" t="s">
        <v>7</v>
      </c>
    </row>
    <row r="48" spans="1:22" ht="30.75" customHeight="1" x14ac:dyDescent="0.2">
      <c r="A48" s="56">
        <v>35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9">
        <f t="shared" si="3"/>
        <v>0</v>
      </c>
      <c r="H48" s="95"/>
      <c r="I48" s="8"/>
      <c r="J48" s="8"/>
      <c r="K48" s="8"/>
      <c r="L48" s="8"/>
      <c r="M48" s="9">
        <f t="shared" si="4"/>
        <v>0</v>
      </c>
      <c r="N48" s="22">
        <f t="shared" si="5"/>
        <v>0</v>
      </c>
      <c r="O48" s="8"/>
      <c r="P48" s="24" t="s">
        <v>579</v>
      </c>
      <c r="Q48" s="50" t="s">
        <v>112</v>
      </c>
      <c r="R48" s="24" t="s">
        <v>648</v>
      </c>
      <c r="S48" s="25">
        <v>9</v>
      </c>
      <c r="T48" s="25">
        <v>9</v>
      </c>
      <c r="U48" s="66"/>
      <c r="V48" s="47"/>
    </row>
    <row r="49" spans="1:22" ht="30.75" customHeight="1" x14ac:dyDescent="0.2">
      <c r="A49" s="56">
        <v>29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9">
        <f t="shared" si="3"/>
        <v>0</v>
      </c>
      <c r="H49" s="95"/>
      <c r="I49" s="8"/>
      <c r="J49" s="8"/>
      <c r="K49" s="8"/>
      <c r="L49" s="8"/>
      <c r="M49" s="9">
        <f t="shared" si="4"/>
        <v>0</v>
      </c>
      <c r="N49" s="22">
        <f t="shared" si="5"/>
        <v>0</v>
      </c>
      <c r="O49" s="8"/>
      <c r="P49" s="24" t="s">
        <v>184</v>
      </c>
      <c r="Q49" s="50" t="s">
        <v>50</v>
      </c>
      <c r="R49" s="24" t="s">
        <v>316</v>
      </c>
      <c r="S49" s="25">
        <v>9</v>
      </c>
      <c r="T49" s="25">
        <v>9</v>
      </c>
      <c r="U49" s="66"/>
      <c r="V49" s="25"/>
    </row>
    <row r="50" spans="1:22" ht="40.5" customHeight="1" x14ac:dyDescent="0.2">
      <c r="A50" s="56">
        <v>17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9">
        <f t="shared" si="3"/>
        <v>0</v>
      </c>
      <c r="H50" s="95"/>
      <c r="I50" s="8"/>
      <c r="J50" s="8"/>
      <c r="K50" s="8"/>
      <c r="L50" s="8"/>
      <c r="M50" s="9">
        <f t="shared" si="4"/>
        <v>0</v>
      </c>
      <c r="N50" s="22">
        <f t="shared" si="5"/>
        <v>0</v>
      </c>
      <c r="O50" s="8"/>
      <c r="P50" s="4" t="s">
        <v>583</v>
      </c>
      <c r="Q50" s="50" t="s">
        <v>146</v>
      </c>
      <c r="R50" s="112" t="s">
        <v>584</v>
      </c>
      <c r="S50" s="8">
        <v>9</v>
      </c>
      <c r="T50" s="8">
        <v>9</v>
      </c>
      <c r="U50" s="66"/>
      <c r="V50" s="27" t="s">
        <v>611</v>
      </c>
    </row>
    <row r="51" spans="1:22" ht="30.75" customHeight="1" x14ac:dyDescent="0.2">
      <c r="A51" s="56">
        <v>26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9">
        <f t="shared" si="3"/>
        <v>0</v>
      </c>
      <c r="H51" s="95"/>
      <c r="I51" s="8"/>
      <c r="J51" s="8"/>
      <c r="K51" s="8"/>
      <c r="L51" s="8"/>
      <c r="M51" s="9">
        <f t="shared" si="4"/>
        <v>0</v>
      </c>
      <c r="N51" s="22">
        <f t="shared" si="5"/>
        <v>0</v>
      </c>
      <c r="O51" s="8"/>
      <c r="P51" s="67" t="s">
        <v>585</v>
      </c>
      <c r="Q51" s="50" t="s">
        <v>440</v>
      </c>
      <c r="R51" s="67" t="s">
        <v>649</v>
      </c>
      <c r="S51" s="68">
        <v>9</v>
      </c>
      <c r="T51" s="68">
        <v>9</v>
      </c>
      <c r="U51" s="66"/>
      <c r="V51" s="72" t="s">
        <v>612</v>
      </c>
    </row>
    <row r="52" spans="1:22" ht="30.75" customHeight="1" x14ac:dyDescent="0.2">
      <c r="A52" s="56">
        <v>41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9">
        <f t="shared" si="3"/>
        <v>0</v>
      </c>
      <c r="H52" s="95"/>
      <c r="I52" s="8"/>
      <c r="J52" s="8"/>
      <c r="K52" s="8"/>
      <c r="L52" s="8"/>
      <c r="M52" s="9">
        <f t="shared" si="4"/>
        <v>0</v>
      </c>
      <c r="N52" s="22">
        <f t="shared" si="5"/>
        <v>0</v>
      </c>
      <c r="O52" s="8"/>
      <c r="P52" s="4" t="s">
        <v>587</v>
      </c>
      <c r="Q52" s="50" t="s">
        <v>48</v>
      </c>
      <c r="R52" s="4" t="s">
        <v>650</v>
      </c>
      <c r="S52" s="8">
        <v>9</v>
      </c>
      <c r="T52" s="8">
        <v>9</v>
      </c>
      <c r="U52" s="62"/>
      <c r="V52" s="27" t="s">
        <v>477</v>
      </c>
    </row>
    <row r="53" spans="1:22" ht="30.75" customHeight="1" x14ac:dyDescent="0.2">
      <c r="A53" s="56">
        <v>24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9">
        <f t="shared" si="3"/>
        <v>0</v>
      </c>
      <c r="H53" s="95"/>
      <c r="I53" s="8"/>
      <c r="J53" s="8"/>
      <c r="K53" s="8"/>
      <c r="L53" s="8"/>
      <c r="M53" s="9">
        <f t="shared" si="4"/>
        <v>0</v>
      </c>
      <c r="N53" s="22">
        <f t="shared" si="5"/>
        <v>0</v>
      </c>
      <c r="O53" s="8"/>
      <c r="P53" s="24" t="s">
        <v>592</v>
      </c>
      <c r="Q53" s="50" t="s">
        <v>34</v>
      </c>
      <c r="R53" s="24" t="s">
        <v>339</v>
      </c>
      <c r="S53" s="25">
        <v>9</v>
      </c>
      <c r="T53" s="25">
        <v>9</v>
      </c>
      <c r="U53" s="66"/>
      <c r="V53" s="47" t="s">
        <v>615</v>
      </c>
    </row>
    <row r="54" spans="1:22" ht="30.75" customHeight="1" x14ac:dyDescent="0.2">
      <c r="A54" s="56">
        <v>15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9">
        <f t="shared" si="3"/>
        <v>0</v>
      </c>
      <c r="H54" s="95"/>
      <c r="I54" s="8"/>
      <c r="J54" s="8"/>
      <c r="K54" s="8"/>
      <c r="L54" s="8"/>
      <c r="M54" s="9">
        <f t="shared" si="4"/>
        <v>0</v>
      </c>
      <c r="N54" s="22">
        <f t="shared" si="5"/>
        <v>0</v>
      </c>
      <c r="O54" s="8"/>
      <c r="P54" s="4" t="s">
        <v>595</v>
      </c>
      <c r="Q54" s="64" t="s">
        <v>113</v>
      </c>
      <c r="R54" s="4" t="s">
        <v>526</v>
      </c>
      <c r="S54" s="65">
        <v>9</v>
      </c>
      <c r="T54" s="65">
        <v>9</v>
      </c>
      <c r="U54" s="62"/>
      <c r="V54" s="27" t="s">
        <v>76</v>
      </c>
    </row>
    <row r="56" spans="1:22" ht="30.75" customHeight="1" x14ac:dyDescent="0.2">
      <c r="A56" s="54"/>
      <c r="B56" s="54" t="s">
        <v>225</v>
      </c>
      <c r="C56" s="54"/>
      <c r="D56" s="54"/>
      <c r="E56" s="54"/>
      <c r="F56" s="54"/>
      <c r="G56" s="44"/>
      <c r="H56" s="44"/>
      <c r="I56" s="44"/>
      <c r="J56" s="44"/>
      <c r="K56" s="44"/>
      <c r="L56" s="44"/>
      <c r="M56" s="44"/>
      <c r="N56" s="44"/>
      <c r="O56" s="44"/>
      <c r="P56" s="55"/>
      <c r="Q56" s="55"/>
      <c r="R56" s="55"/>
      <c r="S56" s="44"/>
      <c r="T56" s="44"/>
      <c r="U56"/>
      <c r="V56"/>
    </row>
  </sheetData>
  <sheetProtection sheet="1" objects="1" scenarios="1" selectLockedCells="1" selectUnlockedCells="1"/>
  <autoFilter ref="A1:V54">
    <sortState ref="A2:V54">
      <sortCondition descending="1" ref="N1:N54"/>
    </sortState>
  </autoFilter>
  <sortState ref="B17:W25">
    <sortCondition descending="1" ref="G17:G25"/>
  </sortState>
  <phoneticPr fontId="2" type="noConversion"/>
  <pageMargins left="0.15748031496062992" right="0.19685039370078741" top="0.55118110236220474" bottom="0.15748031496062992" header="0.15748031496062992" footer="0.15748031496062992"/>
  <pageSetup paperSize="9" fitToHeight="0" orientation="landscape" r:id="rId1"/>
  <headerFooter alignWithMargins="0">
    <oddHeader>&amp;L9 клас&amp;CПротокол результатів
Всеукраїнської учнівської олімпіади з математики&amp;RМАХ - І тур - 35 балів
ІІ тур - 28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view="pageLayout" topLeftCell="B36" zoomScaleNormal="100" workbookViewId="0">
      <selection activeCell="R36" sqref="R36"/>
    </sheetView>
  </sheetViews>
  <sheetFormatPr defaultRowHeight="31.5" customHeight="1" x14ac:dyDescent="0.2"/>
  <cols>
    <col min="1" max="1" width="5.140625" style="3" hidden="1" customWidth="1"/>
    <col min="2" max="6" width="3.140625" style="2" customWidth="1"/>
    <col min="7" max="7" width="3.42578125" style="2" customWidth="1"/>
    <col min="8" max="8" width="6" style="2" hidden="1" customWidth="1"/>
    <col min="9" max="12" width="3.28515625" style="2" customWidth="1"/>
    <col min="13" max="13" width="4.5703125" style="2" customWidth="1"/>
    <col min="14" max="14" width="5" style="6" customWidth="1"/>
    <col min="15" max="15" width="4" style="7" customWidth="1"/>
    <col min="16" max="16" width="22.42578125" style="58" customWidth="1"/>
    <col min="17" max="17" width="18.28515625" style="46" customWidth="1"/>
    <col min="18" max="18" width="66" style="46" customWidth="1"/>
    <col min="19" max="19" width="9.140625" hidden="1" customWidth="1"/>
    <col min="20" max="20" width="6.7109375" hidden="1" customWidth="1"/>
    <col min="21" max="21" width="9.140625" hidden="1" customWidth="1"/>
    <col min="22" max="22" width="29" hidden="1" customWidth="1"/>
  </cols>
  <sheetData>
    <row r="1" spans="1:22" s="10" customFormat="1" ht="31.5" customHeight="1" x14ac:dyDescent="0.2">
      <c r="A1" s="11" t="s">
        <v>17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12" t="s">
        <v>18</v>
      </c>
      <c r="H1" s="11" t="s">
        <v>17</v>
      </c>
      <c r="I1" s="35">
        <v>1</v>
      </c>
      <c r="J1" s="35">
        <v>2</v>
      </c>
      <c r="K1" s="35">
        <v>3</v>
      </c>
      <c r="L1" s="35">
        <v>4</v>
      </c>
      <c r="M1" s="12" t="s">
        <v>18</v>
      </c>
      <c r="N1" s="13" t="s">
        <v>20</v>
      </c>
      <c r="O1" s="11" t="s">
        <v>19</v>
      </c>
      <c r="P1" s="105" t="s">
        <v>26</v>
      </c>
      <c r="Q1" s="14" t="s">
        <v>25</v>
      </c>
      <c r="R1" s="14" t="s">
        <v>27</v>
      </c>
      <c r="T1" s="37" t="s">
        <v>166</v>
      </c>
      <c r="V1" s="37" t="s">
        <v>111</v>
      </c>
    </row>
    <row r="2" spans="1:22" ht="31.5" customHeight="1" x14ac:dyDescent="0.2">
      <c r="A2" s="21">
        <v>35</v>
      </c>
      <c r="B2" s="17">
        <v>7</v>
      </c>
      <c r="C2" s="17">
        <v>7</v>
      </c>
      <c r="D2" s="17">
        <v>7</v>
      </c>
      <c r="E2" s="17">
        <v>7</v>
      </c>
      <c r="F2" s="17">
        <v>0</v>
      </c>
      <c r="G2" s="18">
        <f t="shared" ref="G2:G41" si="0">SUM(B2:F2)</f>
        <v>28</v>
      </c>
      <c r="H2" s="90">
        <v>5</v>
      </c>
      <c r="I2" s="17">
        <v>7</v>
      </c>
      <c r="J2" s="17">
        <v>7</v>
      </c>
      <c r="K2" s="17">
        <v>4</v>
      </c>
      <c r="L2" s="17">
        <v>0</v>
      </c>
      <c r="M2" s="18">
        <f t="shared" ref="M2:M41" si="1">SUM(I2:L2)</f>
        <v>18</v>
      </c>
      <c r="N2" s="20">
        <f t="shared" ref="N2:N41" si="2">G2+M2</f>
        <v>46</v>
      </c>
      <c r="O2" s="17" t="s">
        <v>619</v>
      </c>
      <c r="P2" s="4" t="s">
        <v>82</v>
      </c>
      <c r="Q2" s="50" t="s">
        <v>59</v>
      </c>
      <c r="R2" s="67" t="s">
        <v>624</v>
      </c>
      <c r="S2" s="68">
        <v>10</v>
      </c>
      <c r="T2" s="68">
        <v>10</v>
      </c>
      <c r="U2" s="66" t="s">
        <v>79</v>
      </c>
      <c r="V2" s="77" t="s">
        <v>187</v>
      </c>
    </row>
    <row r="3" spans="1:22" ht="31.5" customHeight="1" x14ac:dyDescent="0.2">
      <c r="A3" s="21">
        <v>39</v>
      </c>
      <c r="B3" s="17">
        <v>0</v>
      </c>
      <c r="C3" s="17">
        <v>7</v>
      </c>
      <c r="D3" s="17">
        <v>7</v>
      </c>
      <c r="E3" s="17">
        <v>7</v>
      </c>
      <c r="F3" s="17">
        <v>7</v>
      </c>
      <c r="G3" s="18">
        <f t="shared" si="0"/>
        <v>28</v>
      </c>
      <c r="H3" s="90">
        <v>4</v>
      </c>
      <c r="I3" s="17">
        <v>3</v>
      </c>
      <c r="J3" s="17">
        <v>7</v>
      </c>
      <c r="K3" s="17">
        <v>7</v>
      </c>
      <c r="L3" s="17">
        <v>0</v>
      </c>
      <c r="M3" s="18">
        <f t="shared" si="1"/>
        <v>17</v>
      </c>
      <c r="N3" s="20">
        <f t="shared" si="2"/>
        <v>45</v>
      </c>
      <c r="O3" s="17" t="s">
        <v>619</v>
      </c>
      <c r="P3" s="4" t="s">
        <v>101</v>
      </c>
      <c r="Q3" s="50" t="s">
        <v>59</v>
      </c>
      <c r="R3" s="67" t="s">
        <v>624</v>
      </c>
      <c r="S3" s="68">
        <v>10</v>
      </c>
      <c r="T3" s="68">
        <v>10</v>
      </c>
      <c r="U3" s="66" t="s">
        <v>79</v>
      </c>
      <c r="V3" s="77" t="s">
        <v>187</v>
      </c>
    </row>
    <row r="4" spans="1:22" ht="31.5" customHeight="1" x14ac:dyDescent="0.2">
      <c r="A4" s="21">
        <v>31</v>
      </c>
      <c r="B4" s="17">
        <v>0</v>
      </c>
      <c r="C4" s="17">
        <v>7</v>
      </c>
      <c r="D4" s="17">
        <v>7</v>
      </c>
      <c r="E4" s="17">
        <v>7</v>
      </c>
      <c r="F4" s="17">
        <v>0</v>
      </c>
      <c r="G4" s="18">
        <f t="shared" si="0"/>
        <v>21</v>
      </c>
      <c r="H4" s="90">
        <v>6</v>
      </c>
      <c r="I4" s="17">
        <v>7</v>
      </c>
      <c r="J4" s="17">
        <v>7</v>
      </c>
      <c r="K4" s="17">
        <v>7</v>
      </c>
      <c r="L4" s="17">
        <v>0</v>
      </c>
      <c r="M4" s="18">
        <f t="shared" si="1"/>
        <v>21</v>
      </c>
      <c r="N4" s="20">
        <f t="shared" si="2"/>
        <v>42</v>
      </c>
      <c r="O4" s="17" t="s">
        <v>620</v>
      </c>
      <c r="P4" s="4" t="s">
        <v>262</v>
      </c>
      <c r="Q4" s="50" t="s">
        <v>118</v>
      </c>
      <c r="R4" s="67" t="s">
        <v>263</v>
      </c>
      <c r="S4" s="68">
        <v>10</v>
      </c>
      <c r="T4" s="68">
        <v>10</v>
      </c>
      <c r="U4" s="66" t="s">
        <v>77</v>
      </c>
      <c r="V4" s="77" t="s">
        <v>291</v>
      </c>
    </row>
    <row r="5" spans="1:22" ht="31.5" customHeight="1" x14ac:dyDescent="0.2">
      <c r="A5" s="21">
        <v>10</v>
      </c>
      <c r="B5" s="17">
        <v>0</v>
      </c>
      <c r="C5" s="17">
        <v>7</v>
      </c>
      <c r="D5" s="17">
        <v>7</v>
      </c>
      <c r="E5" s="17">
        <v>7</v>
      </c>
      <c r="F5" s="17">
        <v>0</v>
      </c>
      <c r="G5" s="18">
        <f t="shared" si="0"/>
        <v>21</v>
      </c>
      <c r="H5" s="90">
        <v>3</v>
      </c>
      <c r="I5" s="17">
        <v>7</v>
      </c>
      <c r="J5" s="17">
        <v>7</v>
      </c>
      <c r="K5" s="17">
        <v>7</v>
      </c>
      <c r="L5" s="17">
        <v>0</v>
      </c>
      <c r="M5" s="18">
        <f t="shared" si="1"/>
        <v>21</v>
      </c>
      <c r="N5" s="20">
        <f t="shared" si="2"/>
        <v>42</v>
      </c>
      <c r="O5" s="17" t="s">
        <v>620</v>
      </c>
      <c r="P5" s="4" t="s">
        <v>106</v>
      </c>
      <c r="Q5" s="50" t="s">
        <v>59</v>
      </c>
      <c r="R5" s="67" t="s">
        <v>624</v>
      </c>
      <c r="S5" s="68">
        <v>10</v>
      </c>
      <c r="T5" s="68">
        <v>10</v>
      </c>
      <c r="U5" s="66" t="s">
        <v>79</v>
      </c>
      <c r="V5" s="77" t="s">
        <v>187</v>
      </c>
    </row>
    <row r="6" spans="1:22" ht="31.5" customHeight="1" x14ac:dyDescent="0.2">
      <c r="A6" s="21">
        <v>8</v>
      </c>
      <c r="B6" s="17">
        <v>0</v>
      </c>
      <c r="C6" s="17">
        <v>7</v>
      </c>
      <c r="D6" s="17">
        <v>7</v>
      </c>
      <c r="E6" s="17">
        <v>7</v>
      </c>
      <c r="F6" s="17">
        <v>0</v>
      </c>
      <c r="G6" s="18">
        <f t="shared" si="0"/>
        <v>21</v>
      </c>
      <c r="H6" s="90">
        <v>1</v>
      </c>
      <c r="I6" s="17">
        <v>7</v>
      </c>
      <c r="J6" s="17">
        <v>7</v>
      </c>
      <c r="K6" s="17">
        <v>0</v>
      </c>
      <c r="L6" s="17">
        <v>2</v>
      </c>
      <c r="M6" s="18">
        <f t="shared" si="1"/>
        <v>16</v>
      </c>
      <c r="N6" s="20">
        <f t="shared" si="2"/>
        <v>37</v>
      </c>
      <c r="O6" s="17" t="s">
        <v>620</v>
      </c>
      <c r="P6" s="4" t="s">
        <v>192</v>
      </c>
      <c r="Q6" s="50" t="s">
        <v>59</v>
      </c>
      <c r="R6" s="24" t="s">
        <v>624</v>
      </c>
      <c r="S6" s="25">
        <v>10</v>
      </c>
      <c r="T6" s="25">
        <v>10</v>
      </c>
      <c r="U6" s="66" t="s">
        <v>79</v>
      </c>
      <c r="V6" s="67" t="s">
        <v>229</v>
      </c>
    </row>
    <row r="7" spans="1:22" ht="31.5" customHeight="1" x14ac:dyDescent="0.2">
      <c r="A7" s="21">
        <v>22</v>
      </c>
      <c r="B7" s="17">
        <v>7</v>
      </c>
      <c r="C7" s="17">
        <v>1</v>
      </c>
      <c r="D7" s="17">
        <v>7</v>
      </c>
      <c r="E7" s="17">
        <v>0</v>
      </c>
      <c r="F7" s="17">
        <v>0</v>
      </c>
      <c r="G7" s="18">
        <f t="shared" si="0"/>
        <v>15</v>
      </c>
      <c r="H7" s="90">
        <v>8</v>
      </c>
      <c r="I7" s="17">
        <v>7</v>
      </c>
      <c r="J7" s="17">
        <v>7</v>
      </c>
      <c r="K7" s="17">
        <v>0</v>
      </c>
      <c r="L7" s="17">
        <v>0</v>
      </c>
      <c r="M7" s="18">
        <f t="shared" si="1"/>
        <v>14</v>
      </c>
      <c r="N7" s="20">
        <f t="shared" si="2"/>
        <v>29</v>
      </c>
      <c r="O7" s="17" t="s">
        <v>621</v>
      </c>
      <c r="P7" s="4" t="s">
        <v>190</v>
      </c>
      <c r="Q7" s="50" t="s">
        <v>127</v>
      </c>
      <c r="R7" s="4" t="s">
        <v>253</v>
      </c>
      <c r="S7" s="8">
        <v>10</v>
      </c>
      <c r="T7" s="8">
        <v>10</v>
      </c>
      <c r="U7" s="66" t="s">
        <v>77</v>
      </c>
      <c r="V7" s="4" t="s">
        <v>290</v>
      </c>
    </row>
    <row r="8" spans="1:22" ht="31.5" customHeight="1" x14ac:dyDescent="0.2">
      <c r="A8" s="21">
        <v>9</v>
      </c>
      <c r="B8" s="17">
        <v>3</v>
      </c>
      <c r="C8" s="17">
        <v>3</v>
      </c>
      <c r="D8" s="17">
        <v>7</v>
      </c>
      <c r="E8" s="17">
        <v>7</v>
      </c>
      <c r="F8" s="17">
        <v>0</v>
      </c>
      <c r="G8" s="18">
        <f t="shared" si="0"/>
        <v>20</v>
      </c>
      <c r="H8" s="90">
        <v>7</v>
      </c>
      <c r="I8" s="17">
        <v>0</v>
      </c>
      <c r="J8" s="17">
        <v>7</v>
      </c>
      <c r="K8" s="17">
        <f>-J80</f>
        <v>0</v>
      </c>
      <c r="L8" s="17">
        <v>2</v>
      </c>
      <c r="M8" s="18">
        <f t="shared" si="1"/>
        <v>9</v>
      </c>
      <c r="N8" s="20">
        <f t="shared" si="2"/>
        <v>29</v>
      </c>
      <c r="O8" s="17" t="s">
        <v>621</v>
      </c>
      <c r="P8" s="4" t="s">
        <v>254</v>
      </c>
      <c r="Q8" s="50" t="s">
        <v>233</v>
      </c>
      <c r="R8" s="67" t="s">
        <v>234</v>
      </c>
      <c r="S8" s="68">
        <v>10</v>
      </c>
      <c r="T8" s="68">
        <v>10</v>
      </c>
      <c r="U8" s="66" t="s">
        <v>235</v>
      </c>
      <c r="V8" s="77" t="s">
        <v>189</v>
      </c>
    </row>
    <row r="9" spans="1:22" ht="31.5" customHeight="1" x14ac:dyDescent="0.2">
      <c r="A9" s="21">
        <v>24</v>
      </c>
      <c r="B9" s="17">
        <v>0</v>
      </c>
      <c r="C9" s="17">
        <v>1</v>
      </c>
      <c r="D9" s="17">
        <v>7</v>
      </c>
      <c r="E9" s="17">
        <v>7</v>
      </c>
      <c r="F9" s="17">
        <v>0</v>
      </c>
      <c r="G9" s="18">
        <f t="shared" si="0"/>
        <v>15</v>
      </c>
      <c r="H9" s="90">
        <v>9</v>
      </c>
      <c r="I9" s="17">
        <v>6</v>
      </c>
      <c r="J9" s="17">
        <v>7</v>
      </c>
      <c r="K9" s="17">
        <v>0</v>
      </c>
      <c r="L9" s="17">
        <v>0</v>
      </c>
      <c r="M9" s="18">
        <f t="shared" si="1"/>
        <v>13</v>
      </c>
      <c r="N9" s="20">
        <f t="shared" si="2"/>
        <v>28</v>
      </c>
      <c r="O9" s="17" t="s">
        <v>621</v>
      </c>
      <c r="P9" s="4" t="s">
        <v>90</v>
      </c>
      <c r="Q9" s="50" t="s">
        <v>233</v>
      </c>
      <c r="R9" s="67" t="s">
        <v>234</v>
      </c>
      <c r="S9" s="68">
        <v>10</v>
      </c>
      <c r="T9" s="68">
        <v>10</v>
      </c>
      <c r="U9" s="66" t="s">
        <v>235</v>
      </c>
      <c r="V9" s="77" t="s">
        <v>189</v>
      </c>
    </row>
    <row r="10" spans="1:22" ht="31.5" customHeight="1" x14ac:dyDescent="0.2">
      <c r="A10" s="21">
        <v>33</v>
      </c>
      <c r="B10" s="17">
        <v>0</v>
      </c>
      <c r="C10" s="17">
        <v>7</v>
      </c>
      <c r="D10" s="17">
        <v>1</v>
      </c>
      <c r="E10" s="17">
        <v>4</v>
      </c>
      <c r="F10" s="17">
        <v>0</v>
      </c>
      <c r="G10" s="18">
        <f t="shared" si="0"/>
        <v>12</v>
      </c>
      <c r="H10" s="90">
        <v>10</v>
      </c>
      <c r="I10" s="17">
        <v>7</v>
      </c>
      <c r="J10" s="17">
        <v>7</v>
      </c>
      <c r="K10" s="17">
        <v>0</v>
      </c>
      <c r="L10" s="17">
        <v>0</v>
      </c>
      <c r="M10" s="18">
        <f t="shared" si="1"/>
        <v>14</v>
      </c>
      <c r="N10" s="20">
        <f t="shared" si="2"/>
        <v>26</v>
      </c>
      <c r="O10" s="17" t="s">
        <v>621</v>
      </c>
      <c r="P10" s="4" t="s">
        <v>273</v>
      </c>
      <c r="Q10" s="50" t="s">
        <v>59</v>
      </c>
      <c r="R10" s="24" t="s">
        <v>624</v>
      </c>
      <c r="S10" s="25">
        <v>10</v>
      </c>
      <c r="T10" s="25">
        <v>10</v>
      </c>
      <c r="U10" s="66" t="s">
        <v>79</v>
      </c>
      <c r="V10" s="67" t="s">
        <v>297</v>
      </c>
    </row>
    <row r="11" spans="1:22" ht="31.5" customHeight="1" x14ac:dyDescent="0.2">
      <c r="A11" s="21">
        <v>26</v>
      </c>
      <c r="B11" s="17">
        <v>4</v>
      </c>
      <c r="C11" s="17">
        <v>1</v>
      </c>
      <c r="D11" s="17">
        <v>7</v>
      </c>
      <c r="E11" s="17">
        <v>0</v>
      </c>
      <c r="F11" s="17">
        <v>0</v>
      </c>
      <c r="G11" s="18">
        <f t="shared" si="0"/>
        <v>12</v>
      </c>
      <c r="H11" s="90">
        <v>2</v>
      </c>
      <c r="I11" s="17">
        <v>7</v>
      </c>
      <c r="J11" s="17">
        <v>6</v>
      </c>
      <c r="K11" s="17">
        <v>0</v>
      </c>
      <c r="L11" s="17">
        <v>0</v>
      </c>
      <c r="M11" s="18">
        <f t="shared" si="1"/>
        <v>13</v>
      </c>
      <c r="N11" s="20">
        <f t="shared" si="2"/>
        <v>25</v>
      </c>
      <c r="O11" s="17" t="s">
        <v>621</v>
      </c>
      <c r="P11" s="4" t="s">
        <v>197</v>
      </c>
      <c r="Q11" s="50" t="s">
        <v>34</v>
      </c>
      <c r="R11" s="24" t="s">
        <v>257</v>
      </c>
      <c r="S11" s="25">
        <v>10</v>
      </c>
      <c r="T11" s="25">
        <v>10</v>
      </c>
      <c r="U11" s="66" t="s">
        <v>9</v>
      </c>
      <c r="V11" s="24" t="s">
        <v>198</v>
      </c>
    </row>
    <row r="12" spans="1:22" ht="31.5" customHeight="1" x14ac:dyDescent="0.2">
      <c r="A12" s="21">
        <v>19</v>
      </c>
      <c r="B12" s="17">
        <v>0</v>
      </c>
      <c r="C12" s="17">
        <v>7</v>
      </c>
      <c r="D12" s="17">
        <v>1</v>
      </c>
      <c r="E12" s="17">
        <v>0</v>
      </c>
      <c r="F12" s="17">
        <v>0</v>
      </c>
      <c r="G12" s="18">
        <f t="shared" si="0"/>
        <v>8</v>
      </c>
      <c r="H12" s="40"/>
      <c r="I12" s="17"/>
      <c r="J12" s="17"/>
      <c r="K12" s="17"/>
      <c r="L12" s="17"/>
      <c r="M12" s="18">
        <f t="shared" si="1"/>
        <v>0</v>
      </c>
      <c r="N12" s="20">
        <f t="shared" si="2"/>
        <v>8</v>
      </c>
      <c r="O12" s="17"/>
      <c r="P12" s="4" t="s">
        <v>238</v>
      </c>
      <c r="Q12" s="50" t="s">
        <v>118</v>
      </c>
      <c r="R12" s="67" t="s">
        <v>622</v>
      </c>
      <c r="S12" s="68">
        <v>10</v>
      </c>
      <c r="T12" s="68">
        <v>10</v>
      </c>
      <c r="U12" s="66"/>
      <c r="V12" s="77" t="s">
        <v>14</v>
      </c>
    </row>
    <row r="13" spans="1:22" ht="31.5" customHeight="1" x14ac:dyDescent="0.2">
      <c r="A13" s="21">
        <v>29</v>
      </c>
      <c r="B13" s="17">
        <v>4</v>
      </c>
      <c r="C13" s="17">
        <v>3</v>
      </c>
      <c r="D13" s="17">
        <v>0</v>
      </c>
      <c r="E13" s="17">
        <v>0</v>
      </c>
      <c r="F13" s="17">
        <f>0+1</f>
        <v>1</v>
      </c>
      <c r="G13" s="18">
        <f t="shared" si="0"/>
        <v>8</v>
      </c>
      <c r="H13" s="40"/>
      <c r="I13" s="17"/>
      <c r="J13" s="17"/>
      <c r="K13" s="17"/>
      <c r="L13" s="17"/>
      <c r="M13" s="18">
        <f t="shared" si="1"/>
        <v>0</v>
      </c>
      <c r="N13" s="20">
        <f t="shared" si="2"/>
        <v>8</v>
      </c>
      <c r="O13" s="17"/>
      <c r="P13" s="4" t="s">
        <v>188</v>
      </c>
      <c r="Q13" s="50" t="s">
        <v>59</v>
      </c>
      <c r="R13" s="24" t="s">
        <v>624</v>
      </c>
      <c r="S13" s="25">
        <v>10</v>
      </c>
      <c r="T13" s="25">
        <v>10</v>
      </c>
      <c r="U13" s="66" t="s">
        <v>79</v>
      </c>
      <c r="V13" s="67" t="s">
        <v>85</v>
      </c>
    </row>
    <row r="14" spans="1:22" ht="31.5" customHeight="1" x14ac:dyDescent="0.2">
      <c r="A14" s="21">
        <v>27</v>
      </c>
      <c r="B14" s="17">
        <v>1</v>
      </c>
      <c r="C14" s="17">
        <v>7</v>
      </c>
      <c r="D14" s="17">
        <v>0</v>
      </c>
      <c r="E14" s="17">
        <v>0</v>
      </c>
      <c r="F14" s="17">
        <v>0</v>
      </c>
      <c r="G14" s="18">
        <f t="shared" si="0"/>
        <v>8</v>
      </c>
      <c r="H14" s="40"/>
      <c r="I14" s="17"/>
      <c r="J14" s="17"/>
      <c r="K14" s="17"/>
      <c r="L14" s="17"/>
      <c r="M14" s="18">
        <f t="shared" si="1"/>
        <v>0</v>
      </c>
      <c r="N14" s="20">
        <f t="shared" si="2"/>
        <v>8</v>
      </c>
      <c r="O14" s="17"/>
      <c r="P14" s="4" t="s">
        <v>256</v>
      </c>
      <c r="Q14" s="50" t="s">
        <v>118</v>
      </c>
      <c r="R14" s="67" t="s">
        <v>622</v>
      </c>
      <c r="S14" s="68">
        <v>10</v>
      </c>
      <c r="T14" s="68">
        <v>10</v>
      </c>
      <c r="U14" s="66"/>
      <c r="V14" s="77" t="s">
        <v>14</v>
      </c>
    </row>
    <row r="15" spans="1:22" ht="31.5" customHeight="1" x14ac:dyDescent="0.2">
      <c r="A15" s="21">
        <v>32</v>
      </c>
      <c r="B15" s="17">
        <v>0</v>
      </c>
      <c r="C15" s="17">
        <v>1</v>
      </c>
      <c r="D15" s="17">
        <v>6</v>
      </c>
      <c r="E15" s="17">
        <v>0</v>
      </c>
      <c r="F15" s="17">
        <v>0</v>
      </c>
      <c r="G15" s="18">
        <f t="shared" si="0"/>
        <v>7</v>
      </c>
      <c r="H15" s="40"/>
      <c r="I15" s="17"/>
      <c r="J15" s="17"/>
      <c r="K15" s="17"/>
      <c r="L15" s="17"/>
      <c r="M15" s="18">
        <f t="shared" si="1"/>
        <v>0</v>
      </c>
      <c r="N15" s="20">
        <f t="shared" si="2"/>
        <v>7</v>
      </c>
      <c r="O15" s="17"/>
      <c r="P15" s="4" t="s">
        <v>202</v>
      </c>
      <c r="Q15" s="64" t="s">
        <v>51</v>
      </c>
      <c r="R15" s="24" t="s">
        <v>244</v>
      </c>
      <c r="S15" s="8">
        <v>10</v>
      </c>
      <c r="T15" s="8">
        <v>10</v>
      </c>
      <c r="U15" s="62" t="s">
        <v>218</v>
      </c>
      <c r="V15" s="4" t="s">
        <v>0</v>
      </c>
    </row>
    <row r="16" spans="1:22" ht="31.5" customHeight="1" x14ac:dyDescent="0.2">
      <c r="A16" s="21">
        <v>40</v>
      </c>
      <c r="B16" s="17">
        <v>1</v>
      </c>
      <c r="C16" s="17">
        <v>5</v>
      </c>
      <c r="D16" s="17">
        <v>1</v>
      </c>
      <c r="E16" s="17">
        <v>0</v>
      </c>
      <c r="F16" s="17">
        <v>0</v>
      </c>
      <c r="G16" s="18">
        <f t="shared" si="0"/>
        <v>7</v>
      </c>
      <c r="H16" s="40"/>
      <c r="I16" s="17"/>
      <c r="J16" s="17"/>
      <c r="K16" s="17"/>
      <c r="L16" s="17"/>
      <c r="M16" s="18">
        <f t="shared" si="1"/>
        <v>0</v>
      </c>
      <c r="N16" s="20">
        <f t="shared" si="2"/>
        <v>7</v>
      </c>
      <c r="O16" s="17"/>
      <c r="P16" s="4" t="s">
        <v>95</v>
      </c>
      <c r="Q16" s="50" t="s">
        <v>165</v>
      </c>
      <c r="R16" s="24" t="s">
        <v>243</v>
      </c>
      <c r="S16" s="25">
        <v>10</v>
      </c>
      <c r="T16" s="25">
        <v>10</v>
      </c>
      <c r="U16" s="66" t="s">
        <v>11</v>
      </c>
      <c r="V16" s="24" t="s">
        <v>285</v>
      </c>
    </row>
    <row r="17" spans="1:22" ht="31.5" customHeight="1" x14ac:dyDescent="0.2">
      <c r="A17" s="21">
        <v>23</v>
      </c>
      <c r="B17" s="17">
        <v>2</v>
      </c>
      <c r="C17" s="17">
        <v>3</v>
      </c>
      <c r="D17" s="17">
        <v>0</v>
      </c>
      <c r="E17" s="17">
        <v>0</v>
      </c>
      <c r="F17" s="17">
        <v>0</v>
      </c>
      <c r="G17" s="18">
        <f t="shared" si="0"/>
        <v>5</v>
      </c>
      <c r="H17" s="40"/>
      <c r="I17" s="17"/>
      <c r="J17" s="17"/>
      <c r="K17" s="17"/>
      <c r="L17" s="17"/>
      <c r="M17" s="18">
        <f t="shared" si="1"/>
        <v>0</v>
      </c>
      <c r="N17" s="20">
        <f t="shared" si="2"/>
        <v>5</v>
      </c>
      <c r="O17" s="17"/>
      <c r="P17" s="4" t="s">
        <v>258</v>
      </c>
      <c r="Q17" s="50" t="s">
        <v>127</v>
      </c>
      <c r="R17" s="4" t="s">
        <v>232</v>
      </c>
      <c r="S17" s="8">
        <v>10</v>
      </c>
      <c r="T17" s="8">
        <v>10</v>
      </c>
      <c r="U17" s="66" t="s">
        <v>77</v>
      </c>
      <c r="V17" s="4" t="s">
        <v>61</v>
      </c>
    </row>
    <row r="18" spans="1:22" ht="31.5" customHeight="1" x14ac:dyDescent="0.2">
      <c r="A18" s="21">
        <v>30</v>
      </c>
      <c r="B18" s="17">
        <v>0</v>
      </c>
      <c r="C18" s="17">
        <v>1</v>
      </c>
      <c r="D18" s="17">
        <v>1</v>
      </c>
      <c r="E18" s="17">
        <v>0</v>
      </c>
      <c r="F18" s="17">
        <v>0</v>
      </c>
      <c r="G18" s="18">
        <f t="shared" si="0"/>
        <v>2</v>
      </c>
      <c r="H18" s="40"/>
      <c r="I18" s="17"/>
      <c r="J18" s="17"/>
      <c r="K18" s="17"/>
      <c r="L18" s="17"/>
      <c r="M18" s="18">
        <f t="shared" si="1"/>
        <v>0</v>
      </c>
      <c r="N18" s="20">
        <f t="shared" si="2"/>
        <v>2</v>
      </c>
      <c r="O18" s="17"/>
      <c r="P18" s="4" t="s">
        <v>194</v>
      </c>
      <c r="Q18" s="50" t="s">
        <v>233</v>
      </c>
      <c r="R18" s="67" t="s">
        <v>234</v>
      </c>
      <c r="S18" s="68">
        <v>10</v>
      </c>
      <c r="T18" s="68">
        <v>10</v>
      </c>
      <c r="U18" s="66" t="s">
        <v>235</v>
      </c>
      <c r="V18" s="77" t="s">
        <v>189</v>
      </c>
    </row>
    <row r="19" spans="1:22" ht="31.5" customHeight="1" x14ac:dyDescent="0.2">
      <c r="A19" s="21">
        <v>4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8">
        <f t="shared" si="0"/>
        <v>1</v>
      </c>
      <c r="H19" s="40"/>
      <c r="I19" s="17"/>
      <c r="J19" s="17"/>
      <c r="K19" s="17"/>
      <c r="L19" s="17"/>
      <c r="M19" s="18">
        <f t="shared" si="1"/>
        <v>0</v>
      </c>
      <c r="N19" s="20">
        <f t="shared" si="2"/>
        <v>1</v>
      </c>
      <c r="O19" s="17"/>
      <c r="P19" s="4" t="s">
        <v>191</v>
      </c>
      <c r="Q19" s="64" t="s">
        <v>41</v>
      </c>
      <c r="R19" s="4" t="s">
        <v>270</v>
      </c>
      <c r="S19" s="65">
        <v>10</v>
      </c>
      <c r="T19" s="65">
        <v>10</v>
      </c>
      <c r="U19" s="62" t="s">
        <v>77</v>
      </c>
      <c r="V19" s="4" t="s">
        <v>295</v>
      </c>
    </row>
    <row r="20" spans="1:22" ht="31.5" customHeight="1" x14ac:dyDescent="0.2">
      <c r="A20" s="21">
        <v>14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8">
        <f t="shared" si="0"/>
        <v>1</v>
      </c>
      <c r="H20" s="40"/>
      <c r="I20" s="17"/>
      <c r="J20" s="17"/>
      <c r="K20" s="17"/>
      <c r="L20" s="17"/>
      <c r="M20" s="18">
        <f t="shared" si="1"/>
        <v>0</v>
      </c>
      <c r="N20" s="20">
        <f t="shared" si="2"/>
        <v>1</v>
      </c>
      <c r="O20" s="17"/>
      <c r="P20" s="4" t="s">
        <v>203</v>
      </c>
      <c r="Q20" s="50" t="s">
        <v>57</v>
      </c>
      <c r="R20" s="4" t="s">
        <v>267</v>
      </c>
      <c r="S20" s="27">
        <v>10</v>
      </c>
      <c r="T20" s="8">
        <v>10</v>
      </c>
      <c r="U20" s="66" t="s">
        <v>78</v>
      </c>
      <c r="V20" s="4" t="s">
        <v>293</v>
      </c>
    </row>
    <row r="21" spans="1:22" ht="31.5" customHeight="1" x14ac:dyDescent="0.2">
      <c r="A21" s="21">
        <v>18</v>
      </c>
      <c r="B21" s="17">
        <v>0</v>
      </c>
      <c r="C21" s="17">
        <v>1</v>
      </c>
      <c r="D21" s="17">
        <v>0</v>
      </c>
      <c r="E21" s="17">
        <v>0</v>
      </c>
      <c r="F21" s="17">
        <v>0</v>
      </c>
      <c r="G21" s="18">
        <f t="shared" si="0"/>
        <v>1</v>
      </c>
      <c r="H21" s="40"/>
      <c r="I21" s="17"/>
      <c r="J21" s="17"/>
      <c r="K21" s="17"/>
      <c r="L21" s="17"/>
      <c r="M21" s="18">
        <f t="shared" si="1"/>
        <v>0</v>
      </c>
      <c r="N21" s="20">
        <f t="shared" si="2"/>
        <v>1</v>
      </c>
      <c r="O21" s="17"/>
      <c r="P21" s="4" t="s">
        <v>195</v>
      </c>
      <c r="Q21" s="50" t="s">
        <v>56</v>
      </c>
      <c r="R21" s="24" t="s">
        <v>239</v>
      </c>
      <c r="S21" s="25">
        <v>10</v>
      </c>
      <c r="T21" s="25">
        <v>10</v>
      </c>
      <c r="U21" s="66" t="s">
        <v>72</v>
      </c>
      <c r="V21" s="24" t="s">
        <v>196</v>
      </c>
    </row>
    <row r="22" spans="1:22" ht="31.5" customHeight="1" x14ac:dyDescent="0.2">
      <c r="A22" s="21">
        <v>25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8">
        <f t="shared" si="0"/>
        <v>1</v>
      </c>
      <c r="H22" s="40"/>
      <c r="I22" s="17"/>
      <c r="J22" s="17"/>
      <c r="K22" s="17"/>
      <c r="L22" s="17"/>
      <c r="M22" s="18">
        <f t="shared" si="1"/>
        <v>0</v>
      </c>
      <c r="N22" s="20">
        <f t="shared" si="2"/>
        <v>1</v>
      </c>
      <c r="O22" s="17"/>
      <c r="P22" s="4" t="s">
        <v>274</v>
      </c>
      <c r="Q22" s="50" t="s">
        <v>159</v>
      </c>
      <c r="R22" s="4" t="s">
        <v>275</v>
      </c>
      <c r="S22" s="8">
        <v>10</v>
      </c>
      <c r="T22" s="8">
        <v>10</v>
      </c>
      <c r="U22" s="66"/>
      <c r="V22" s="4" t="s">
        <v>205</v>
      </c>
    </row>
    <row r="23" spans="1:22" ht="31.5" customHeight="1" x14ac:dyDescent="0.2">
      <c r="A23" s="21">
        <v>37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8">
        <f t="shared" si="0"/>
        <v>1</v>
      </c>
      <c r="H23" s="40"/>
      <c r="I23" s="17"/>
      <c r="J23" s="17"/>
      <c r="K23" s="17"/>
      <c r="L23" s="17"/>
      <c r="M23" s="18">
        <f t="shared" si="1"/>
        <v>0</v>
      </c>
      <c r="N23" s="20">
        <f t="shared" si="2"/>
        <v>1</v>
      </c>
      <c r="O23" s="17"/>
      <c r="P23" s="4" t="s">
        <v>231</v>
      </c>
      <c r="Q23" s="50" t="s">
        <v>127</v>
      </c>
      <c r="R23" s="4" t="s">
        <v>232</v>
      </c>
      <c r="S23" s="8">
        <v>10</v>
      </c>
      <c r="T23" s="8">
        <v>10</v>
      </c>
      <c r="U23" s="66" t="s">
        <v>77</v>
      </c>
      <c r="V23" s="27" t="s">
        <v>61</v>
      </c>
    </row>
    <row r="24" spans="1:22" ht="31.5" customHeight="1" x14ac:dyDescent="0.2">
      <c r="A24" s="21">
        <v>38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18">
        <f t="shared" si="0"/>
        <v>1</v>
      </c>
      <c r="H24" s="40"/>
      <c r="I24" s="17"/>
      <c r="J24" s="17"/>
      <c r="K24" s="17"/>
      <c r="L24" s="17"/>
      <c r="M24" s="18">
        <f t="shared" si="1"/>
        <v>0</v>
      </c>
      <c r="N24" s="20">
        <f t="shared" si="2"/>
        <v>1</v>
      </c>
      <c r="O24" s="17"/>
      <c r="P24" s="4" t="s">
        <v>91</v>
      </c>
      <c r="Q24" s="50" t="s">
        <v>54</v>
      </c>
      <c r="R24" s="24" t="s">
        <v>281</v>
      </c>
      <c r="S24" s="25">
        <v>10</v>
      </c>
      <c r="T24" s="25">
        <v>10</v>
      </c>
      <c r="U24" s="66" t="s">
        <v>68</v>
      </c>
      <c r="V24" s="25" t="s">
        <v>300</v>
      </c>
    </row>
    <row r="25" spans="1:22" ht="31.5" customHeight="1" x14ac:dyDescent="0.2">
      <c r="A25" s="21">
        <v>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f t="shared" si="0"/>
        <v>0</v>
      </c>
      <c r="H25" s="40"/>
      <c r="I25" s="17"/>
      <c r="J25" s="17"/>
      <c r="K25" s="17"/>
      <c r="L25" s="17"/>
      <c r="M25" s="18">
        <f t="shared" si="1"/>
        <v>0</v>
      </c>
      <c r="N25" s="20">
        <f t="shared" si="2"/>
        <v>0</v>
      </c>
      <c r="O25" s="17"/>
      <c r="P25" s="4" t="s">
        <v>240</v>
      </c>
      <c r="Q25" s="50" t="s">
        <v>50</v>
      </c>
      <c r="R25" s="24" t="s">
        <v>241</v>
      </c>
      <c r="S25" s="25">
        <v>10</v>
      </c>
      <c r="T25" s="25">
        <v>10</v>
      </c>
      <c r="U25" s="66" t="s">
        <v>77</v>
      </c>
      <c r="V25" s="25"/>
    </row>
    <row r="26" spans="1:22" ht="31.5" customHeight="1" x14ac:dyDescent="0.2">
      <c r="A26" s="21">
        <v>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f t="shared" si="0"/>
        <v>0</v>
      </c>
      <c r="H26" s="40"/>
      <c r="I26" s="17"/>
      <c r="J26" s="17"/>
      <c r="K26" s="17"/>
      <c r="L26" s="17"/>
      <c r="M26" s="18">
        <f t="shared" si="1"/>
        <v>0</v>
      </c>
      <c r="N26" s="20">
        <f t="shared" si="2"/>
        <v>0</v>
      </c>
      <c r="O26" s="17"/>
      <c r="P26" s="4" t="s">
        <v>200</v>
      </c>
      <c r="Q26" s="50" t="s">
        <v>36</v>
      </c>
      <c r="R26" s="4" t="s">
        <v>255</v>
      </c>
      <c r="S26" s="65">
        <v>10</v>
      </c>
      <c r="T26" s="65">
        <v>10</v>
      </c>
      <c r="U26" s="62" t="s">
        <v>79</v>
      </c>
      <c r="V26" s="27" t="s">
        <v>69</v>
      </c>
    </row>
    <row r="27" spans="1:22" ht="31.5" customHeight="1" x14ac:dyDescent="0.2">
      <c r="A27" s="21">
        <v>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8">
        <f t="shared" si="0"/>
        <v>0</v>
      </c>
      <c r="H27" s="40"/>
      <c r="I27" s="17"/>
      <c r="J27" s="17"/>
      <c r="K27" s="17"/>
      <c r="L27" s="17"/>
      <c r="M27" s="18">
        <f t="shared" si="1"/>
        <v>0</v>
      </c>
      <c r="N27" s="20">
        <f t="shared" si="2"/>
        <v>0</v>
      </c>
      <c r="O27" s="17"/>
      <c r="P27" s="4" t="s">
        <v>264</v>
      </c>
      <c r="Q27" s="50" t="s">
        <v>146</v>
      </c>
      <c r="R27" s="4" t="s">
        <v>265</v>
      </c>
      <c r="S27" s="8">
        <v>10</v>
      </c>
      <c r="T27" s="8">
        <v>10</v>
      </c>
      <c r="U27" s="66" t="s">
        <v>207</v>
      </c>
      <c r="V27" s="27" t="s">
        <v>292</v>
      </c>
    </row>
    <row r="28" spans="1:22" ht="31.5" customHeight="1" x14ac:dyDescent="0.2">
      <c r="A28" s="21">
        <v>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f t="shared" si="0"/>
        <v>0</v>
      </c>
      <c r="H28" s="40"/>
      <c r="I28" s="17"/>
      <c r="J28" s="17"/>
      <c r="K28" s="17"/>
      <c r="L28" s="17"/>
      <c r="M28" s="18">
        <f t="shared" si="1"/>
        <v>0</v>
      </c>
      <c r="N28" s="20">
        <f t="shared" si="2"/>
        <v>0</v>
      </c>
      <c r="O28" s="17"/>
      <c r="P28" s="4" t="s">
        <v>271</v>
      </c>
      <c r="Q28" s="50" t="s">
        <v>230</v>
      </c>
      <c r="R28" s="4" t="s">
        <v>272</v>
      </c>
      <c r="S28" s="8">
        <v>10</v>
      </c>
      <c r="T28" s="8">
        <v>10</v>
      </c>
      <c r="U28" s="62" t="s">
        <v>11</v>
      </c>
      <c r="V28" s="27" t="s">
        <v>296</v>
      </c>
    </row>
    <row r="29" spans="1:22" ht="31.5" customHeight="1" x14ac:dyDescent="0.2">
      <c r="A29" s="21">
        <v>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8">
        <f t="shared" si="0"/>
        <v>0</v>
      </c>
      <c r="H29" s="40"/>
      <c r="I29" s="17"/>
      <c r="J29" s="17"/>
      <c r="K29" s="17"/>
      <c r="L29" s="17"/>
      <c r="M29" s="18">
        <f t="shared" si="1"/>
        <v>0</v>
      </c>
      <c r="N29" s="20">
        <f t="shared" si="2"/>
        <v>0</v>
      </c>
      <c r="O29" s="17"/>
      <c r="P29" s="107" t="s">
        <v>245</v>
      </c>
      <c r="Q29" s="50" t="s">
        <v>29</v>
      </c>
      <c r="R29" s="51" t="s">
        <v>246</v>
      </c>
      <c r="S29" s="69">
        <v>10</v>
      </c>
      <c r="T29" s="25">
        <v>10</v>
      </c>
      <c r="U29" s="66" t="s">
        <v>68</v>
      </c>
      <c r="V29" s="27" t="s">
        <v>286</v>
      </c>
    </row>
    <row r="30" spans="1:22" ht="31.5" customHeight="1" x14ac:dyDescent="0.2">
      <c r="A30" s="21">
        <v>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8">
        <f t="shared" si="0"/>
        <v>0</v>
      </c>
      <c r="H30" s="40"/>
      <c r="I30" s="17"/>
      <c r="J30" s="17"/>
      <c r="K30" s="17"/>
      <c r="L30" s="17"/>
      <c r="M30" s="18">
        <f t="shared" si="1"/>
        <v>0</v>
      </c>
      <c r="N30" s="20">
        <f t="shared" si="2"/>
        <v>0</v>
      </c>
      <c r="O30" s="17"/>
      <c r="P30" s="4" t="s">
        <v>242</v>
      </c>
      <c r="Q30" s="50" t="s">
        <v>49</v>
      </c>
      <c r="R30" s="4" t="s">
        <v>627</v>
      </c>
      <c r="S30" s="8">
        <v>10</v>
      </c>
      <c r="T30" s="8">
        <v>10</v>
      </c>
      <c r="U30" s="62" t="s">
        <v>68</v>
      </c>
      <c r="V30" s="27" t="s">
        <v>284</v>
      </c>
    </row>
    <row r="31" spans="1:22" ht="39" customHeight="1" x14ac:dyDescent="0.2">
      <c r="A31" s="21">
        <v>11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f t="shared" si="0"/>
        <v>0</v>
      </c>
      <c r="H31" s="40"/>
      <c r="I31" s="17"/>
      <c r="J31" s="17"/>
      <c r="K31" s="17"/>
      <c r="L31" s="17"/>
      <c r="M31" s="18">
        <f t="shared" si="1"/>
        <v>0</v>
      </c>
      <c r="N31" s="20">
        <f t="shared" si="2"/>
        <v>0</v>
      </c>
      <c r="O31" s="17"/>
      <c r="P31" s="4" t="s">
        <v>206</v>
      </c>
      <c r="Q31" s="64" t="s">
        <v>44</v>
      </c>
      <c r="R31" s="112" t="s">
        <v>651</v>
      </c>
      <c r="S31" s="65">
        <v>10</v>
      </c>
      <c r="T31" s="65">
        <v>10</v>
      </c>
      <c r="U31" s="62"/>
      <c r="V31" s="27" t="s">
        <v>282</v>
      </c>
    </row>
    <row r="32" spans="1:22" ht="31.5" customHeight="1" x14ac:dyDescent="0.2">
      <c r="A32" s="21">
        <v>12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8">
        <f t="shared" si="0"/>
        <v>0</v>
      </c>
      <c r="H32" s="40"/>
      <c r="I32" s="17"/>
      <c r="J32" s="17"/>
      <c r="K32" s="17"/>
      <c r="L32" s="17"/>
      <c r="M32" s="18">
        <f t="shared" si="1"/>
        <v>0</v>
      </c>
      <c r="N32" s="20">
        <f t="shared" si="2"/>
        <v>0</v>
      </c>
      <c r="O32" s="17"/>
      <c r="P32" s="4" t="s">
        <v>236</v>
      </c>
      <c r="Q32" s="50" t="s">
        <v>48</v>
      </c>
      <c r="R32" s="4" t="s">
        <v>237</v>
      </c>
      <c r="S32" s="8">
        <v>10</v>
      </c>
      <c r="T32" s="8">
        <v>10</v>
      </c>
      <c r="U32" s="62" t="s">
        <v>77</v>
      </c>
      <c r="V32" s="27" t="s">
        <v>283</v>
      </c>
    </row>
    <row r="33" spans="1:22" ht="31.5" customHeight="1" x14ac:dyDescent="0.2">
      <c r="A33" s="21">
        <v>13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8">
        <f t="shared" si="0"/>
        <v>0</v>
      </c>
      <c r="H33" s="40"/>
      <c r="I33" s="17"/>
      <c r="J33" s="17"/>
      <c r="K33" s="17"/>
      <c r="L33" s="17"/>
      <c r="M33" s="18">
        <f t="shared" si="1"/>
        <v>0</v>
      </c>
      <c r="N33" s="20">
        <f t="shared" si="2"/>
        <v>0</v>
      </c>
      <c r="O33" s="17"/>
      <c r="P33" s="4" t="s">
        <v>268</v>
      </c>
      <c r="Q33" s="50" t="s">
        <v>47</v>
      </c>
      <c r="R33" s="4" t="s">
        <v>269</v>
      </c>
      <c r="S33" s="8">
        <v>10</v>
      </c>
      <c r="T33" s="8">
        <v>10</v>
      </c>
      <c r="U33" s="62" t="s">
        <v>78</v>
      </c>
      <c r="V33" s="27" t="s">
        <v>294</v>
      </c>
    </row>
    <row r="34" spans="1:22" ht="31.5" customHeight="1" x14ac:dyDescent="0.2">
      <c r="A34" s="21">
        <v>15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8">
        <f t="shared" si="0"/>
        <v>0</v>
      </c>
      <c r="H34" s="40"/>
      <c r="I34" s="17"/>
      <c r="J34" s="17"/>
      <c r="K34" s="17"/>
      <c r="L34" s="17"/>
      <c r="M34" s="18">
        <f t="shared" si="1"/>
        <v>0</v>
      </c>
      <c r="N34" s="20">
        <f t="shared" si="2"/>
        <v>0</v>
      </c>
      <c r="O34" s="17"/>
      <c r="P34" s="4" t="s">
        <v>259</v>
      </c>
      <c r="Q34" s="64" t="s">
        <v>113</v>
      </c>
      <c r="R34" s="4" t="s">
        <v>639</v>
      </c>
      <c r="S34" s="65">
        <v>10</v>
      </c>
      <c r="T34" s="65">
        <v>10</v>
      </c>
      <c r="U34" s="62" t="s">
        <v>70</v>
      </c>
      <c r="V34" s="27" t="s">
        <v>221</v>
      </c>
    </row>
    <row r="35" spans="1:22" ht="31.5" customHeight="1" x14ac:dyDescent="0.2">
      <c r="A35" s="21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8">
        <f t="shared" si="0"/>
        <v>0</v>
      </c>
      <c r="H35" s="40"/>
      <c r="I35" s="17"/>
      <c r="J35" s="17"/>
      <c r="K35" s="17"/>
      <c r="L35" s="17"/>
      <c r="M35" s="18">
        <f t="shared" si="1"/>
        <v>0</v>
      </c>
      <c r="N35" s="20">
        <f t="shared" si="2"/>
        <v>0</v>
      </c>
      <c r="O35" s="17"/>
      <c r="P35" s="107" t="s">
        <v>260</v>
      </c>
      <c r="Q35" s="50" t="s">
        <v>28</v>
      </c>
      <c r="R35" s="51" t="s">
        <v>261</v>
      </c>
      <c r="S35" s="69">
        <v>10</v>
      </c>
      <c r="T35" s="25">
        <v>10</v>
      </c>
      <c r="U35" s="66" t="s">
        <v>72</v>
      </c>
      <c r="V35" s="27" t="s">
        <v>193</v>
      </c>
    </row>
    <row r="36" spans="1:22" ht="44.25" customHeight="1" x14ac:dyDescent="0.2">
      <c r="A36" s="21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8">
        <f t="shared" si="0"/>
        <v>0</v>
      </c>
      <c r="H36" s="40"/>
      <c r="I36" s="17"/>
      <c r="J36" s="17"/>
      <c r="K36" s="17"/>
      <c r="L36" s="17"/>
      <c r="M36" s="18">
        <f t="shared" si="1"/>
        <v>0</v>
      </c>
      <c r="N36" s="20">
        <f t="shared" si="2"/>
        <v>0</v>
      </c>
      <c r="O36" s="17"/>
      <c r="P36" s="4" t="s">
        <v>266</v>
      </c>
      <c r="Q36" s="50" t="s">
        <v>112</v>
      </c>
      <c r="R36" s="111" t="s">
        <v>652</v>
      </c>
      <c r="S36" s="25">
        <v>10</v>
      </c>
      <c r="T36" s="25">
        <v>10</v>
      </c>
      <c r="U36" s="66" t="s">
        <v>68</v>
      </c>
      <c r="V36" s="47"/>
    </row>
    <row r="37" spans="1:22" ht="31.5" customHeight="1" x14ac:dyDescent="0.2">
      <c r="A37" s="21">
        <v>20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8">
        <f t="shared" si="0"/>
        <v>0</v>
      </c>
      <c r="H37" s="40"/>
      <c r="I37" s="17"/>
      <c r="J37" s="17"/>
      <c r="K37" s="17"/>
      <c r="L37" s="17"/>
      <c r="M37" s="18">
        <f t="shared" si="1"/>
        <v>0</v>
      </c>
      <c r="N37" s="20">
        <f t="shared" si="2"/>
        <v>0</v>
      </c>
      <c r="O37" s="17"/>
      <c r="P37" s="4" t="s">
        <v>276</v>
      </c>
      <c r="Q37" s="50" t="s">
        <v>67</v>
      </c>
      <c r="R37" s="24" t="s">
        <v>277</v>
      </c>
      <c r="S37" s="25">
        <v>10</v>
      </c>
      <c r="T37" s="25">
        <v>10</v>
      </c>
      <c r="U37" s="66" t="s">
        <v>68</v>
      </c>
      <c r="V37" s="47" t="s">
        <v>298</v>
      </c>
    </row>
    <row r="38" spans="1:22" ht="31.5" customHeight="1" x14ac:dyDescent="0.2">
      <c r="A38" s="21">
        <v>21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8">
        <f t="shared" si="0"/>
        <v>0</v>
      </c>
      <c r="H38" s="40"/>
      <c r="I38" s="17"/>
      <c r="J38" s="17"/>
      <c r="K38" s="17"/>
      <c r="L38" s="17"/>
      <c r="M38" s="18">
        <f t="shared" si="1"/>
        <v>0</v>
      </c>
      <c r="N38" s="20">
        <f t="shared" si="2"/>
        <v>0</v>
      </c>
      <c r="O38" s="17"/>
      <c r="P38" s="70" t="s">
        <v>278</v>
      </c>
      <c r="Q38" s="50" t="s">
        <v>57</v>
      </c>
      <c r="R38" s="70" t="s">
        <v>279</v>
      </c>
      <c r="S38" s="48">
        <v>10</v>
      </c>
      <c r="T38" s="80">
        <v>10</v>
      </c>
      <c r="U38" s="71" t="s">
        <v>280</v>
      </c>
      <c r="V38" s="48" t="s">
        <v>299</v>
      </c>
    </row>
    <row r="39" spans="1:22" ht="31.5" customHeight="1" x14ac:dyDescent="0.2">
      <c r="A39" s="21">
        <v>28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f t="shared" si="0"/>
        <v>0</v>
      </c>
      <c r="H39" s="40"/>
      <c r="I39" s="17"/>
      <c r="J39" s="17"/>
      <c r="K39" s="17"/>
      <c r="L39" s="17"/>
      <c r="M39" s="18">
        <f t="shared" si="1"/>
        <v>0</v>
      </c>
      <c r="N39" s="20">
        <f t="shared" si="2"/>
        <v>0</v>
      </c>
      <c r="O39" s="17"/>
      <c r="P39" s="4" t="s">
        <v>249</v>
      </c>
      <c r="Q39" s="50" t="s">
        <v>183</v>
      </c>
      <c r="R39" s="4" t="s">
        <v>250</v>
      </c>
      <c r="S39" s="8">
        <v>10</v>
      </c>
      <c r="T39" s="8">
        <v>10</v>
      </c>
      <c r="U39" s="66" t="s">
        <v>68</v>
      </c>
      <c r="V39" s="27" t="s">
        <v>288</v>
      </c>
    </row>
    <row r="40" spans="1:22" ht="31.5" customHeight="1" x14ac:dyDescent="0.2">
      <c r="A40" s="21">
        <v>34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8">
        <f t="shared" si="0"/>
        <v>0</v>
      </c>
      <c r="H40" s="40"/>
      <c r="I40" s="17"/>
      <c r="J40" s="17"/>
      <c r="K40" s="17"/>
      <c r="L40" s="17"/>
      <c r="M40" s="18">
        <f t="shared" si="1"/>
        <v>0</v>
      </c>
      <c r="N40" s="20">
        <f t="shared" si="2"/>
        <v>0</v>
      </c>
      <c r="O40" s="17"/>
      <c r="P40" s="4" t="s">
        <v>251</v>
      </c>
      <c r="Q40" s="64" t="s">
        <v>39</v>
      </c>
      <c r="R40" s="4" t="s">
        <v>252</v>
      </c>
      <c r="S40" s="65">
        <v>10</v>
      </c>
      <c r="T40" s="65">
        <v>10</v>
      </c>
      <c r="U40" s="62" t="s">
        <v>218</v>
      </c>
      <c r="V40" s="27" t="s">
        <v>289</v>
      </c>
    </row>
    <row r="41" spans="1:22" ht="31.5" customHeight="1" x14ac:dyDescent="0.2">
      <c r="A41" s="21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8">
        <f t="shared" si="0"/>
        <v>0</v>
      </c>
      <c r="H41" s="40"/>
      <c r="I41" s="17"/>
      <c r="J41" s="17"/>
      <c r="K41" s="17"/>
      <c r="L41" s="17"/>
      <c r="M41" s="18">
        <f t="shared" si="1"/>
        <v>0</v>
      </c>
      <c r="N41" s="20">
        <f t="shared" si="2"/>
        <v>0</v>
      </c>
      <c r="O41" s="17"/>
      <c r="P41" s="107" t="s">
        <v>247</v>
      </c>
      <c r="Q41" s="50" t="s">
        <v>30</v>
      </c>
      <c r="R41" s="51" t="s">
        <v>629</v>
      </c>
      <c r="S41" s="69">
        <v>10</v>
      </c>
      <c r="T41" s="25">
        <v>10</v>
      </c>
      <c r="U41" s="66" t="s">
        <v>248</v>
      </c>
      <c r="V41" s="27" t="s">
        <v>287</v>
      </c>
    </row>
    <row r="43" spans="1:22" ht="31.5" customHeight="1" x14ac:dyDescent="0.2">
      <c r="A43" s="54"/>
      <c r="B43" s="44" t="s">
        <v>225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108"/>
      <c r="Q43" s="55"/>
      <c r="R43" s="55"/>
      <c r="S43" s="44"/>
      <c r="T43" s="44"/>
    </row>
  </sheetData>
  <sheetProtection sheet="1" objects="1" scenarios="1" selectLockedCells="1" selectUnlockedCells="1"/>
  <autoFilter ref="A1:V46">
    <sortState ref="A2:V46">
      <sortCondition descending="1" ref="N1:N46"/>
    </sortState>
  </autoFilter>
  <sortState ref="B13:W14">
    <sortCondition descending="1" ref="G13:G14"/>
  </sortState>
  <phoneticPr fontId="2" type="noConversion"/>
  <pageMargins left="0.15748031496062992" right="0.19685039370078741" top="0.55118110236220474" bottom="0.15748031496062992" header="0.15748031496062992" footer="0.15748031496062992"/>
  <pageSetup paperSize="9" scale="95" fitToHeight="0" orientation="landscape" r:id="rId1"/>
  <headerFooter alignWithMargins="0">
    <oddHeader>&amp;L10 клас&amp;CПротокол результатів
Всеукраїнської учнівської олімпіади з математики&amp;RМАХ - І тур - 35 балів
ІІ тур - 28 балів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4"/>
  <sheetViews>
    <sheetView tabSelected="1" view="pageLayout" topLeftCell="B1" zoomScaleNormal="100" workbookViewId="0">
      <selection activeCell="Q39" sqref="Q39"/>
    </sheetView>
  </sheetViews>
  <sheetFormatPr defaultRowHeight="31.5" customHeight="1" x14ac:dyDescent="0.2"/>
  <cols>
    <col min="1" max="1" width="5.28515625" style="16" hidden="1" customWidth="1"/>
    <col min="2" max="6" width="3.140625" style="2" customWidth="1"/>
    <col min="7" max="7" width="4.28515625" style="2" customWidth="1"/>
    <col min="8" max="8" width="6" style="94" hidden="1" customWidth="1"/>
    <col min="9" max="12" width="3.28515625" style="2" customWidth="1"/>
    <col min="13" max="13" width="4.7109375" style="2" customWidth="1"/>
    <col min="14" max="14" width="5" style="6" customWidth="1"/>
    <col min="15" max="15" width="4" style="102" customWidth="1"/>
    <col min="16" max="16" width="21.42578125" style="58" customWidth="1"/>
    <col min="17" max="17" width="18.5703125" style="46" customWidth="1"/>
    <col min="18" max="18" width="65.5703125" style="46" customWidth="1"/>
    <col min="19" max="19" width="6.7109375" hidden="1" customWidth="1"/>
    <col min="20" max="21" width="9.140625" hidden="1" customWidth="1"/>
    <col min="22" max="22" width="42.28515625" hidden="1" customWidth="1"/>
    <col min="241" max="250" width="9.140625" style="33"/>
  </cols>
  <sheetData>
    <row r="1" spans="1:250" s="10" customFormat="1" ht="31.5" customHeight="1" x14ac:dyDescent="0.2">
      <c r="A1" s="11" t="s">
        <v>17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12" t="s">
        <v>18</v>
      </c>
      <c r="H1" s="11" t="s">
        <v>17</v>
      </c>
      <c r="I1" s="35">
        <v>1</v>
      </c>
      <c r="J1" s="35">
        <v>2</v>
      </c>
      <c r="K1" s="35">
        <v>3</v>
      </c>
      <c r="L1" s="35">
        <v>4</v>
      </c>
      <c r="M1" s="12" t="s">
        <v>18</v>
      </c>
      <c r="N1" s="13" t="s">
        <v>20</v>
      </c>
      <c r="O1" s="11" t="s">
        <v>19</v>
      </c>
      <c r="P1" s="105" t="s">
        <v>26</v>
      </c>
      <c r="Q1" s="14" t="s">
        <v>25</v>
      </c>
      <c r="R1" s="14" t="s">
        <v>27</v>
      </c>
      <c r="T1" s="14" t="s">
        <v>166</v>
      </c>
      <c r="V1" s="37" t="s">
        <v>111</v>
      </c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250" ht="31.5" customHeight="1" x14ac:dyDescent="0.2">
      <c r="A2" s="42">
        <v>8</v>
      </c>
      <c r="B2" s="5">
        <v>7</v>
      </c>
      <c r="C2" s="5">
        <v>7</v>
      </c>
      <c r="D2" s="5">
        <v>7</v>
      </c>
      <c r="E2" s="5">
        <v>7</v>
      </c>
      <c r="F2" s="5">
        <v>7</v>
      </c>
      <c r="G2" s="9">
        <f t="shared" ref="G2:G47" si="0">SUM(B2:F2)</f>
        <v>35</v>
      </c>
      <c r="H2" s="93">
        <v>12</v>
      </c>
      <c r="I2" s="5">
        <v>7</v>
      </c>
      <c r="J2" s="5">
        <v>7</v>
      </c>
      <c r="K2" s="5">
        <v>7</v>
      </c>
      <c r="L2" s="5">
        <v>2</v>
      </c>
      <c r="M2" s="9">
        <f t="shared" ref="M2:M47" si="1">SUM(I2:L2)</f>
        <v>23</v>
      </c>
      <c r="N2" s="22">
        <f t="shared" ref="N2:N47" si="2">G2+M2</f>
        <v>58</v>
      </c>
      <c r="O2" s="101" t="s">
        <v>619</v>
      </c>
      <c r="P2" s="4" t="s">
        <v>22</v>
      </c>
      <c r="Q2" s="50" t="s">
        <v>59</v>
      </c>
      <c r="R2" s="67" t="s">
        <v>624</v>
      </c>
      <c r="S2" s="68">
        <v>11</v>
      </c>
      <c r="T2" s="68">
        <v>11</v>
      </c>
      <c r="U2" s="66" t="s">
        <v>79</v>
      </c>
      <c r="V2" s="77" t="s">
        <v>3</v>
      </c>
    </row>
    <row r="3" spans="1:250" ht="31.5" customHeight="1" x14ac:dyDescent="0.2">
      <c r="A3" s="42">
        <v>6</v>
      </c>
      <c r="B3" s="5">
        <v>7</v>
      </c>
      <c r="C3" s="5">
        <v>7</v>
      </c>
      <c r="D3" s="5">
        <v>7</v>
      </c>
      <c r="E3" s="5">
        <v>7</v>
      </c>
      <c r="F3" s="5">
        <v>7</v>
      </c>
      <c r="G3" s="9">
        <f t="shared" si="0"/>
        <v>35</v>
      </c>
      <c r="H3" s="93">
        <v>8</v>
      </c>
      <c r="I3" s="5">
        <v>7</v>
      </c>
      <c r="J3" s="5">
        <v>7</v>
      </c>
      <c r="K3" s="5">
        <v>7</v>
      </c>
      <c r="L3" s="5">
        <v>1</v>
      </c>
      <c r="M3" s="9">
        <f t="shared" si="1"/>
        <v>22</v>
      </c>
      <c r="N3" s="22">
        <f t="shared" si="2"/>
        <v>57</v>
      </c>
      <c r="O3" s="101" t="s">
        <v>619</v>
      </c>
      <c r="P3" s="4" t="s">
        <v>98</v>
      </c>
      <c r="Q3" s="50" t="s">
        <v>59</v>
      </c>
      <c r="R3" s="67" t="s">
        <v>624</v>
      </c>
      <c r="S3" s="68">
        <v>10</v>
      </c>
      <c r="T3" s="68">
        <v>11</v>
      </c>
      <c r="U3" s="66" t="s">
        <v>79</v>
      </c>
      <c r="V3" s="77" t="s">
        <v>342</v>
      </c>
    </row>
    <row r="4" spans="1:250" ht="31.5" customHeight="1" x14ac:dyDescent="0.2">
      <c r="A4" s="42">
        <v>39</v>
      </c>
      <c r="B4" s="5">
        <v>7</v>
      </c>
      <c r="C4" s="5">
        <v>7</v>
      </c>
      <c r="D4" s="5">
        <v>7</v>
      </c>
      <c r="E4" s="5">
        <v>7</v>
      </c>
      <c r="F4" s="5">
        <v>7</v>
      </c>
      <c r="G4" s="9">
        <f t="shared" si="0"/>
        <v>35</v>
      </c>
      <c r="H4" s="93">
        <v>9</v>
      </c>
      <c r="I4" s="5">
        <v>7</v>
      </c>
      <c r="J4" s="5">
        <v>7</v>
      </c>
      <c r="K4" s="5">
        <v>7</v>
      </c>
      <c r="L4" s="5">
        <v>1</v>
      </c>
      <c r="M4" s="9">
        <f t="shared" si="1"/>
        <v>22</v>
      </c>
      <c r="N4" s="22">
        <f t="shared" si="2"/>
        <v>57</v>
      </c>
      <c r="O4" s="101" t="s">
        <v>619</v>
      </c>
      <c r="P4" s="4" t="s">
        <v>6</v>
      </c>
      <c r="Q4" s="50" t="s">
        <v>59</v>
      </c>
      <c r="R4" s="67" t="s">
        <v>624</v>
      </c>
      <c r="S4" s="68">
        <v>11</v>
      </c>
      <c r="T4" s="68">
        <v>11</v>
      </c>
      <c r="U4" s="66" t="s">
        <v>79</v>
      </c>
      <c r="V4" s="77" t="s">
        <v>3</v>
      </c>
    </row>
    <row r="5" spans="1:250" ht="31.5" customHeight="1" x14ac:dyDescent="0.2">
      <c r="A5" s="42">
        <v>21</v>
      </c>
      <c r="B5" s="5">
        <v>7</v>
      </c>
      <c r="C5" s="5">
        <v>7</v>
      </c>
      <c r="D5" s="5">
        <v>7</v>
      </c>
      <c r="E5" s="5">
        <v>7</v>
      </c>
      <c r="F5" s="5">
        <v>7</v>
      </c>
      <c r="G5" s="9">
        <f t="shared" si="0"/>
        <v>35</v>
      </c>
      <c r="H5" s="93">
        <v>3</v>
      </c>
      <c r="I5" s="5">
        <v>7</v>
      </c>
      <c r="J5" s="5">
        <v>5</v>
      </c>
      <c r="K5" s="5">
        <v>7</v>
      </c>
      <c r="L5" s="5">
        <v>0</v>
      </c>
      <c r="M5" s="9">
        <f t="shared" si="1"/>
        <v>19</v>
      </c>
      <c r="N5" s="22">
        <f t="shared" si="2"/>
        <v>54</v>
      </c>
      <c r="O5" s="101" t="s">
        <v>619</v>
      </c>
      <c r="P5" s="4" t="s">
        <v>2</v>
      </c>
      <c r="Q5" s="50" t="s">
        <v>59</v>
      </c>
      <c r="R5" s="67" t="s">
        <v>624</v>
      </c>
      <c r="S5" s="68">
        <v>11</v>
      </c>
      <c r="T5" s="68">
        <v>11</v>
      </c>
      <c r="U5" s="66" t="s">
        <v>79</v>
      </c>
      <c r="V5" s="77" t="s">
        <v>3</v>
      </c>
    </row>
    <row r="6" spans="1:250" ht="31.5" customHeight="1" x14ac:dyDescent="0.2">
      <c r="A6" s="42">
        <v>35</v>
      </c>
      <c r="B6" s="5">
        <v>7</v>
      </c>
      <c r="C6" s="5">
        <v>7</v>
      </c>
      <c r="D6" s="5">
        <v>7</v>
      </c>
      <c r="E6" s="5">
        <v>7</v>
      </c>
      <c r="F6" s="5">
        <v>7</v>
      </c>
      <c r="G6" s="9">
        <f t="shared" si="0"/>
        <v>35</v>
      </c>
      <c r="H6" s="93">
        <v>6</v>
      </c>
      <c r="I6" s="5">
        <v>6</v>
      </c>
      <c r="J6" s="5">
        <v>5</v>
      </c>
      <c r="K6" s="5">
        <v>7</v>
      </c>
      <c r="L6" s="5">
        <v>1</v>
      </c>
      <c r="M6" s="9">
        <f t="shared" si="1"/>
        <v>19</v>
      </c>
      <c r="N6" s="22">
        <f t="shared" si="2"/>
        <v>54</v>
      </c>
      <c r="O6" s="101" t="s">
        <v>619</v>
      </c>
      <c r="P6" s="4" t="s">
        <v>21</v>
      </c>
      <c r="Q6" s="50" t="s">
        <v>59</v>
      </c>
      <c r="R6" s="67" t="s">
        <v>624</v>
      </c>
      <c r="S6" s="68">
        <v>11</v>
      </c>
      <c r="T6" s="68">
        <v>11</v>
      </c>
      <c r="U6" s="66" t="s">
        <v>79</v>
      </c>
      <c r="V6" s="77" t="s">
        <v>3</v>
      </c>
    </row>
    <row r="7" spans="1:250" ht="31.5" customHeight="1" x14ac:dyDescent="0.2">
      <c r="A7" s="42">
        <v>12</v>
      </c>
      <c r="B7" s="5">
        <v>7</v>
      </c>
      <c r="C7" s="5">
        <v>7</v>
      </c>
      <c r="D7" s="5">
        <v>7</v>
      </c>
      <c r="E7" s="5">
        <v>7</v>
      </c>
      <c r="F7" s="5">
        <v>0</v>
      </c>
      <c r="G7" s="9">
        <f t="shared" si="0"/>
        <v>28</v>
      </c>
      <c r="H7" s="93">
        <v>20</v>
      </c>
      <c r="I7" s="5">
        <v>7</v>
      </c>
      <c r="J7" s="5">
        <v>5</v>
      </c>
      <c r="K7" s="5">
        <v>7</v>
      </c>
      <c r="L7" s="5">
        <v>5</v>
      </c>
      <c r="M7" s="9">
        <f t="shared" si="1"/>
        <v>24</v>
      </c>
      <c r="N7" s="22">
        <f t="shared" si="2"/>
        <v>52</v>
      </c>
      <c r="O7" s="101" t="s">
        <v>619</v>
      </c>
      <c r="P7" s="4" t="s">
        <v>23</v>
      </c>
      <c r="Q7" s="50" t="s">
        <v>118</v>
      </c>
      <c r="R7" s="67" t="s">
        <v>263</v>
      </c>
      <c r="S7" s="68">
        <v>11</v>
      </c>
      <c r="T7" s="68">
        <v>11</v>
      </c>
      <c r="U7" s="66" t="s">
        <v>77</v>
      </c>
      <c r="V7" s="77" t="s">
        <v>346</v>
      </c>
    </row>
    <row r="8" spans="1:250" ht="31.5" customHeight="1" x14ac:dyDescent="0.2">
      <c r="A8" s="42">
        <v>41</v>
      </c>
      <c r="B8" s="5">
        <v>7</v>
      </c>
      <c r="C8" s="5">
        <v>7</v>
      </c>
      <c r="D8" s="5">
        <v>7</v>
      </c>
      <c r="E8" s="5">
        <v>4</v>
      </c>
      <c r="F8" s="5">
        <v>7</v>
      </c>
      <c r="G8" s="9">
        <f t="shared" si="0"/>
        <v>32</v>
      </c>
      <c r="H8" s="93">
        <v>14</v>
      </c>
      <c r="I8" s="5">
        <v>7</v>
      </c>
      <c r="J8" s="5">
        <v>7</v>
      </c>
      <c r="K8" s="5">
        <v>2</v>
      </c>
      <c r="L8" s="5">
        <v>0</v>
      </c>
      <c r="M8" s="9">
        <f t="shared" si="1"/>
        <v>16</v>
      </c>
      <c r="N8" s="22">
        <f t="shared" si="2"/>
        <v>48</v>
      </c>
      <c r="O8" s="101" t="s">
        <v>620</v>
      </c>
      <c r="P8" s="4" t="s">
        <v>4</v>
      </c>
      <c r="Q8" s="50" t="s">
        <v>59</v>
      </c>
      <c r="R8" s="24" t="s">
        <v>624</v>
      </c>
      <c r="S8" s="25">
        <v>11</v>
      </c>
      <c r="T8" s="25">
        <v>11</v>
      </c>
      <c r="U8" s="66" t="s">
        <v>79</v>
      </c>
      <c r="V8" s="67" t="s">
        <v>3</v>
      </c>
    </row>
    <row r="9" spans="1:250" ht="31.5" customHeight="1" x14ac:dyDescent="0.2">
      <c r="A9" s="42">
        <v>37</v>
      </c>
      <c r="B9" s="5">
        <v>7</v>
      </c>
      <c r="C9" s="5">
        <v>7</v>
      </c>
      <c r="D9" s="5">
        <v>7</v>
      </c>
      <c r="E9" s="5">
        <v>0</v>
      </c>
      <c r="F9" s="5">
        <v>2</v>
      </c>
      <c r="G9" s="9">
        <f t="shared" si="0"/>
        <v>23</v>
      </c>
      <c r="H9" s="93">
        <v>17</v>
      </c>
      <c r="I9" s="5">
        <v>5</v>
      </c>
      <c r="J9" s="5">
        <v>5</v>
      </c>
      <c r="K9" s="5">
        <v>7</v>
      </c>
      <c r="L9" s="5">
        <v>0</v>
      </c>
      <c r="M9" s="9">
        <f t="shared" si="1"/>
        <v>17</v>
      </c>
      <c r="N9" s="22">
        <f t="shared" si="2"/>
        <v>40</v>
      </c>
      <c r="O9" s="101" t="s">
        <v>620</v>
      </c>
      <c r="P9" s="4" t="s">
        <v>65</v>
      </c>
      <c r="Q9" s="50" t="s">
        <v>59</v>
      </c>
      <c r="R9" s="24" t="s">
        <v>624</v>
      </c>
      <c r="S9" s="25">
        <v>11</v>
      </c>
      <c r="T9" s="25">
        <v>11</v>
      </c>
      <c r="U9" s="66" t="s">
        <v>79</v>
      </c>
      <c r="V9" s="67" t="s">
        <v>97</v>
      </c>
    </row>
    <row r="10" spans="1:250" ht="31.5" customHeight="1" x14ac:dyDescent="0.2">
      <c r="A10" s="42">
        <v>14</v>
      </c>
      <c r="B10" s="5">
        <v>7</v>
      </c>
      <c r="C10" s="5">
        <v>5</v>
      </c>
      <c r="D10" s="5">
        <v>7</v>
      </c>
      <c r="E10" s="5">
        <v>0</v>
      </c>
      <c r="F10" s="5">
        <v>2</v>
      </c>
      <c r="G10" s="9">
        <f t="shared" si="0"/>
        <v>21</v>
      </c>
      <c r="H10" s="93">
        <v>15</v>
      </c>
      <c r="I10" s="5">
        <v>6</v>
      </c>
      <c r="J10" s="5">
        <v>5</v>
      </c>
      <c r="K10" s="5">
        <v>7</v>
      </c>
      <c r="L10" s="5">
        <v>0</v>
      </c>
      <c r="M10" s="9">
        <f t="shared" si="1"/>
        <v>18</v>
      </c>
      <c r="N10" s="22">
        <f t="shared" si="2"/>
        <v>39</v>
      </c>
      <c r="O10" s="101" t="s">
        <v>620</v>
      </c>
      <c r="P10" s="4" t="s">
        <v>24</v>
      </c>
      <c r="Q10" s="50" t="s">
        <v>118</v>
      </c>
      <c r="R10" s="67" t="s">
        <v>263</v>
      </c>
      <c r="S10" s="68">
        <v>11</v>
      </c>
      <c r="T10" s="68">
        <v>11</v>
      </c>
      <c r="U10" s="66" t="s">
        <v>77</v>
      </c>
      <c r="V10" s="77" t="s">
        <v>346</v>
      </c>
    </row>
    <row r="11" spans="1:250" ht="31.5" customHeight="1" x14ac:dyDescent="0.2">
      <c r="A11" s="42">
        <v>40</v>
      </c>
      <c r="B11" s="5">
        <v>7</v>
      </c>
      <c r="C11" s="5">
        <v>7</v>
      </c>
      <c r="D11" s="5">
        <v>7</v>
      </c>
      <c r="E11" s="5">
        <v>0</v>
      </c>
      <c r="F11" s="5">
        <v>0</v>
      </c>
      <c r="G11" s="9">
        <f t="shared" si="0"/>
        <v>21</v>
      </c>
      <c r="H11" s="93">
        <v>21</v>
      </c>
      <c r="I11" s="5">
        <v>6</v>
      </c>
      <c r="J11" s="5">
        <v>5</v>
      </c>
      <c r="K11" s="5">
        <v>7</v>
      </c>
      <c r="L11" s="5">
        <v>0</v>
      </c>
      <c r="M11" s="9">
        <f t="shared" si="1"/>
        <v>18</v>
      </c>
      <c r="N11" s="22">
        <f t="shared" si="2"/>
        <v>39</v>
      </c>
      <c r="O11" s="101" t="s">
        <v>620</v>
      </c>
      <c r="P11" s="4" t="s">
        <v>64</v>
      </c>
      <c r="Q11" s="50" t="s">
        <v>59</v>
      </c>
      <c r="R11" s="67" t="s">
        <v>624</v>
      </c>
      <c r="S11" s="68">
        <v>11</v>
      </c>
      <c r="T11" s="68">
        <v>11</v>
      </c>
      <c r="U11" s="66" t="s">
        <v>79</v>
      </c>
      <c r="V11" s="77" t="s">
        <v>3</v>
      </c>
    </row>
    <row r="12" spans="1:250" ht="31.5" customHeight="1" x14ac:dyDescent="0.2">
      <c r="A12" s="42">
        <v>45</v>
      </c>
      <c r="B12" s="5">
        <v>4</v>
      </c>
      <c r="C12" s="5">
        <v>7</v>
      </c>
      <c r="D12" s="5">
        <v>7</v>
      </c>
      <c r="E12" s="5">
        <v>7</v>
      </c>
      <c r="F12" s="5">
        <v>0</v>
      </c>
      <c r="G12" s="9">
        <f t="shared" si="0"/>
        <v>25</v>
      </c>
      <c r="H12" s="93">
        <v>4</v>
      </c>
      <c r="I12" s="5">
        <v>6</v>
      </c>
      <c r="J12" s="5">
        <v>7</v>
      </c>
      <c r="K12" s="5">
        <v>0</v>
      </c>
      <c r="L12" s="5">
        <v>0</v>
      </c>
      <c r="M12" s="9">
        <f t="shared" si="1"/>
        <v>13</v>
      </c>
      <c r="N12" s="22">
        <f t="shared" si="2"/>
        <v>38</v>
      </c>
      <c r="O12" s="101" t="s">
        <v>620</v>
      </c>
      <c r="P12" s="4" t="s">
        <v>86</v>
      </c>
      <c r="Q12" s="50" t="s">
        <v>59</v>
      </c>
      <c r="R12" s="67" t="s">
        <v>624</v>
      </c>
      <c r="S12" s="68">
        <v>11</v>
      </c>
      <c r="T12" s="68">
        <v>11</v>
      </c>
      <c r="U12" s="66" t="s">
        <v>79</v>
      </c>
      <c r="V12" s="77" t="s">
        <v>3</v>
      </c>
    </row>
    <row r="13" spans="1:250" ht="31.5" customHeight="1" x14ac:dyDescent="0.2">
      <c r="A13" s="42">
        <v>19</v>
      </c>
      <c r="B13" s="5">
        <v>7</v>
      </c>
      <c r="C13" s="5">
        <v>7</v>
      </c>
      <c r="D13" s="5">
        <v>7</v>
      </c>
      <c r="E13" s="5">
        <v>0</v>
      </c>
      <c r="F13" s="5">
        <v>0</v>
      </c>
      <c r="G13" s="9">
        <f t="shared" si="0"/>
        <v>21</v>
      </c>
      <c r="H13" s="93">
        <v>5</v>
      </c>
      <c r="I13" s="5">
        <v>6</v>
      </c>
      <c r="J13" s="5">
        <v>5</v>
      </c>
      <c r="K13" s="5">
        <v>0</v>
      </c>
      <c r="L13" s="5">
        <v>0</v>
      </c>
      <c r="M13" s="9">
        <f t="shared" si="1"/>
        <v>11</v>
      </c>
      <c r="N13" s="22">
        <f t="shared" si="2"/>
        <v>32</v>
      </c>
      <c r="O13" s="101" t="s">
        <v>621</v>
      </c>
      <c r="P13" s="4" t="s">
        <v>60</v>
      </c>
      <c r="Q13" s="50" t="s">
        <v>118</v>
      </c>
      <c r="R13" s="67" t="s">
        <v>263</v>
      </c>
      <c r="S13" s="68">
        <v>11</v>
      </c>
      <c r="T13" s="68">
        <v>11</v>
      </c>
      <c r="U13" s="66"/>
      <c r="V13" s="77" t="s">
        <v>58</v>
      </c>
    </row>
    <row r="14" spans="1:250" ht="31.5" customHeight="1" x14ac:dyDescent="0.2">
      <c r="A14" s="42">
        <v>38</v>
      </c>
      <c r="B14" s="5">
        <v>7</v>
      </c>
      <c r="C14" s="5">
        <v>7</v>
      </c>
      <c r="D14" s="5">
        <v>5</v>
      </c>
      <c r="E14" s="5">
        <v>0</v>
      </c>
      <c r="F14" s="5">
        <v>0</v>
      </c>
      <c r="G14" s="9">
        <f t="shared" si="0"/>
        <v>19</v>
      </c>
      <c r="H14" s="93">
        <v>10</v>
      </c>
      <c r="I14" s="5">
        <v>6</v>
      </c>
      <c r="J14" s="5">
        <v>5</v>
      </c>
      <c r="K14" s="5">
        <v>2</v>
      </c>
      <c r="L14" s="5">
        <v>0</v>
      </c>
      <c r="M14" s="9">
        <f t="shared" si="1"/>
        <v>13</v>
      </c>
      <c r="N14" s="22">
        <f t="shared" si="2"/>
        <v>32</v>
      </c>
      <c r="O14" s="101" t="s">
        <v>621</v>
      </c>
      <c r="P14" s="4" t="s">
        <v>66</v>
      </c>
      <c r="Q14" s="50" t="s">
        <v>59</v>
      </c>
      <c r="R14" s="24" t="s">
        <v>624</v>
      </c>
      <c r="S14" s="25">
        <v>11</v>
      </c>
      <c r="T14" s="25">
        <v>11</v>
      </c>
      <c r="U14" s="66" t="s">
        <v>79</v>
      </c>
      <c r="V14" s="67" t="s">
        <v>131</v>
      </c>
    </row>
    <row r="15" spans="1:250" ht="31.5" customHeight="1" x14ac:dyDescent="0.2">
      <c r="A15" s="42">
        <v>18</v>
      </c>
      <c r="B15" s="5">
        <v>7</v>
      </c>
      <c r="C15" s="5">
        <v>7</v>
      </c>
      <c r="D15" s="5">
        <v>7</v>
      </c>
      <c r="E15" s="5">
        <v>0</v>
      </c>
      <c r="F15" s="5">
        <v>3</v>
      </c>
      <c r="G15" s="9">
        <f t="shared" si="0"/>
        <v>24</v>
      </c>
      <c r="H15" s="93">
        <v>2</v>
      </c>
      <c r="I15" s="5">
        <v>7</v>
      </c>
      <c r="J15" s="5">
        <v>0</v>
      </c>
      <c r="K15" s="5">
        <v>0</v>
      </c>
      <c r="L15" s="5">
        <v>0</v>
      </c>
      <c r="M15" s="9">
        <f t="shared" si="1"/>
        <v>7</v>
      </c>
      <c r="N15" s="22">
        <f t="shared" si="2"/>
        <v>31</v>
      </c>
      <c r="O15" s="101" t="s">
        <v>621</v>
      </c>
      <c r="P15" s="4" t="s">
        <v>62</v>
      </c>
      <c r="Q15" s="50" t="s">
        <v>59</v>
      </c>
      <c r="R15" s="24" t="s">
        <v>624</v>
      </c>
      <c r="S15" s="25">
        <v>11</v>
      </c>
      <c r="T15" s="25">
        <v>11</v>
      </c>
      <c r="U15" s="66" t="s">
        <v>79</v>
      </c>
      <c r="V15" s="67" t="s">
        <v>3</v>
      </c>
    </row>
    <row r="16" spans="1:250" ht="31.5" customHeight="1" x14ac:dyDescent="0.2">
      <c r="A16" s="42">
        <v>4</v>
      </c>
      <c r="B16" s="5">
        <v>7</v>
      </c>
      <c r="C16" s="5">
        <v>5</v>
      </c>
      <c r="D16" s="5">
        <v>5</v>
      </c>
      <c r="E16" s="5">
        <v>0</v>
      </c>
      <c r="F16" s="5">
        <v>0</v>
      </c>
      <c r="G16" s="9">
        <f t="shared" si="0"/>
        <v>17</v>
      </c>
      <c r="H16" s="93">
        <v>11</v>
      </c>
      <c r="I16" s="5">
        <v>7</v>
      </c>
      <c r="J16" s="5">
        <v>5</v>
      </c>
      <c r="K16" s="5">
        <v>2</v>
      </c>
      <c r="L16" s="5">
        <v>0</v>
      </c>
      <c r="M16" s="9">
        <f t="shared" si="1"/>
        <v>14</v>
      </c>
      <c r="N16" s="22">
        <f t="shared" si="2"/>
        <v>31</v>
      </c>
      <c r="O16" s="101" t="s">
        <v>621</v>
      </c>
      <c r="P16" s="4" t="s">
        <v>330</v>
      </c>
      <c r="Q16" s="50" t="s">
        <v>59</v>
      </c>
      <c r="R16" s="24" t="s">
        <v>624</v>
      </c>
      <c r="S16" s="25">
        <v>11</v>
      </c>
      <c r="T16" s="25">
        <v>11</v>
      </c>
      <c r="U16" s="66" t="s">
        <v>79</v>
      </c>
      <c r="V16" s="67" t="s">
        <v>97</v>
      </c>
    </row>
    <row r="17" spans="1:22" ht="31.5" customHeight="1" x14ac:dyDescent="0.2">
      <c r="A17" s="42">
        <v>10</v>
      </c>
      <c r="B17" s="5">
        <v>7</v>
      </c>
      <c r="C17" s="5">
        <v>4</v>
      </c>
      <c r="D17" s="5">
        <v>7</v>
      </c>
      <c r="E17" s="5">
        <v>0</v>
      </c>
      <c r="F17" s="5">
        <v>0</v>
      </c>
      <c r="G17" s="9">
        <f t="shared" si="0"/>
        <v>18</v>
      </c>
      <c r="H17" s="93">
        <v>18</v>
      </c>
      <c r="I17" s="5">
        <v>7</v>
      </c>
      <c r="J17" s="5">
        <v>5</v>
      </c>
      <c r="K17" s="5">
        <v>0</v>
      </c>
      <c r="L17" s="5">
        <v>0</v>
      </c>
      <c r="M17" s="9">
        <f t="shared" si="1"/>
        <v>12</v>
      </c>
      <c r="N17" s="22">
        <f t="shared" si="2"/>
        <v>30</v>
      </c>
      <c r="O17" s="101" t="s">
        <v>621</v>
      </c>
      <c r="P17" s="4" t="s">
        <v>63</v>
      </c>
      <c r="Q17" s="50" t="s">
        <v>59</v>
      </c>
      <c r="R17" s="24" t="s">
        <v>624</v>
      </c>
      <c r="S17" s="25">
        <v>11</v>
      </c>
      <c r="T17" s="25">
        <v>11</v>
      </c>
      <c r="U17" s="66" t="s">
        <v>79</v>
      </c>
      <c r="V17" s="67" t="s">
        <v>131</v>
      </c>
    </row>
    <row r="18" spans="1:22" ht="31.5" customHeight="1" x14ac:dyDescent="0.2">
      <c r="A18" s="42">
        <v>29</v>
      </c>
      <c r="B18" s="5">
        <v>7</v>
      </c>
      <c r="C18" s="5">
        <v>7</v>
      </c>
      <c r="D18" s="5">
        <v>7</v>
      </c>
      <c r="E18" s="5">
        <v>0</v>
      </c>
      <c r="F18" s="5">
        <v>0</v>
      </c>
      <c r="G18" s="9">
        <f t="shared" si="0"/>
        <v>21</v>
      </c>
      <c r="H18" s="93">
        <v>7</v>
      </c>
      <c r="I18" s="5">
        <v>7</v>
      </c>
      <c r="J18" s="5">
        <v>0</v>
      </c>
      <c r="K18" s="5">
        <v>0</v>
      </c>
      <c r="L18" s="5">
        <v>0</v>
      </c>
      <c r="M18" s="9">
        <f t="shared" si="1"/>
        <v>7</v>
      </c>
      <c r="N18" s="22">
        <f t="shared" si="2"/>
        <v>28</v>
      </c>
      <c r="O18" s="101" t="s">
        <v>621</v>
      </c>
      <c r="P18" s="4" t="s">
        <v>87</v>
      </c>
      <c r="Q18" s="50" t="s">
        <v>59</v>
      </c>
      <c r="R18" s="24" t="s">
        <v>624</v>
      </c>
      <c r="S18" s="25">
        <v>11</v>
      </c>
      <c r="T18" s="25">
        <v>11</v>
      </c>
      <c r="U18" s="66" t="s">
        <v>79</v>
      </c>
      <c r="V18" s="67" t="s">
        <v>131</v>
      </c>
    </row>
    <row r="19" spans="1:22" ht="31.5" customHeight="1" x14ac:dyDescent="0.2">
      <c r="A19" s="42">
        <v>20</v>
      </c>
      <c r="B19" s="5">
        <v>7</v>
      </c>
      <c r="C19" s="5">
        <v>7</v>
      </c>
      <c r="D19" s="5">
        <v>4</v>
      </c>
      <c r="E19" s="5">
        <v>0</v>
      </c>
      <c r="F19" s="5">
        <v>0</v>
      </c>
      <c r="G19" s="9">
        <f t="shared" si="0"/>
        <v>18</v>
      </c>
      <c r="H19" s="93">
        <v>22</v>
      </c>
      <c r="I19" s="5">
        <v>4</v>
      </c>
      <c r="J19" s="5">
        <v>5</v>
      </c>
      <c r="K19" s="5">
        <v>0</v>
      </c>
      <c r="L19" s="5">
        <v>0</v>
      </c>
      <c r="M19" s="9">
        <f t="shared" si="1"/>
        <v>9</v>
      </c>
      <c r="N19" s="22">
        <f t="shared" si="2"/>
        <v>27</v>
      </c>
      <c r="O19" s="101" t="s">
        <v>621</v>
      </c>
      <c r="P19" s="4" t="s">
        <v>5</v>
      </c>
      <c r="Q19" s="50" t="s">
        <v>59</v>
      </c>
      <c r="R19" s="24" t="s">
        <v>624</v>
      </c>
      <c r="S19" s="25">
        <v>11</v>
      </c>
      <c r="T19" s="25">
        <v>11</v>
      </c>
      <c r="U19" s="66" t="s">
        <v>79</v>
      </c>
      <c r="V19" s="67" t="s">
        <v>131</v>
      </c>
    </row>
    <row r="20" spans="1:22" ht="31.5" customHeight="1" x14ac:dyDescent="0.2">
      <c r="A20" s="42">
        <v>17</v>
      </c>
      <c r="B20" s="5">
        <v>7</v>
      </c>
      <c r="C20" s="5">
        <v>7</v>
      </c>
      <c r="D20" s="5">
        <v>4</v>
      </c>
      <c r="E20" s="5">
        <v>0</v>
      </c>
      <c r="F20" s="5">
        <v>0</v>
      </c>
      <c r="G20" s="9">
        <f t="shared" si="0"/>
        <v>18</v>
      </c>
      <c r="H20" s="93">
        <v>1</v>
      </c>
      <c r="I20" s="5">
        <v>7</v>
      </c>
      <c r="J20" s="5">
        <v>0</v>
      </c>
      <c r="K20" s="5">
        <v>1</v>
      </c>
      <c r="L20" s="5">
        <v>0</v>
      </c>
      <c r="M20" s="9">
        <f t="shared" si="1"/>
        <v>8</v>
      </c>
      <c r="N20" s="22">
        <f t="shared" si="2"/>
        <v>26</v>
      </c>
      <c r="O20" s="101" t="s">
        <v>621</v>
      </c>
      <c r="P20" s="4" t="s">
        <v>209</v>
      </c>
      <c r="Q20" s="50" t="s">
        <v>233</v>
      </c>
      <c r="R20" s="67" t="s">
        <v>234</v>
      </c>
      <c r="S20" s="68">
        <v>11</v>
      </c>
      <c r="T20" s="68">
        <v>11</v>
      </c>
      <c r="U20" s="66" t="s">
        <v>311</v>
      </c>
      <c r="V20" s="77" t="s">
        <v>15</v>
      </c>
    </row>
    <row r="21" spans="1:22" ht="31.5" customHeight="1" x14ac:dyDescent="0.2">
      <c r="A21" s="42">
        <v>33</v>
      </c>
      <c r="B21" s="5">
        <v>7</v>
      </c>
      <c r="C21" s="5">
        <v>2</v>
      </c>
      <c r="D21" s="5">
        <v>7</v>
      </c>
      <c r="E21" s="5">
        <v>0</v>
      </c>
      <c r="F21" s="5">
        <v>0</v>
      </c>
      <c r="G21" s="9">
        <f t="shared" si="0"/>
        <v>16</v>
      </c>
      <c r="H21" s="93">
        <v>13</v>
      </c>
      <c r="I21" s="5">
        <v>6</v>
      </c>
      <c r="J21" s="5">
        <v>1</v>
      </c>
      <c r="K21" s="5">
        <v>0</v>
      </c>
      <c r="L21" s="5">
        <v>0</v>
      </c>
      <c r="M21" s="9">
        <f t="shared" si="1"/>
        <v>7</v>
      </c>
      <c r="N21" s="22">
        <f t="shared" si="2"/>
        <v>23</v>
      </c>
      <c r="O21" s="101" t="s">
        <v>621</v>
      </c>
      <c r="P21" s="4" t="s">
        <v>325</v>
      </c>
      <c r="Q21" s="50" t="s">
        <v>59</v>
      </c>
      <c r="R21" s="24" t="s">
        <v>624</v>
      </c>
      <c r="S21" s="25">
        <v>11</v>
      </c>
      <c r="T21" s="25">
        <v>11</v>
      </c>
      <c r="U21" s="66" t="s">
        <v>79</v>
      </c>
      <c r="V21" s="67" t="s">
        <v>97</v>
      </c>
    </row>
    <row r="22" spans="1:22" ht="31.5" customHeight="1" x14ac:dyDescent="0.2">
      <c r="A22" s="42">
        <v>27</v>
      </c>
      <c r="B22" s="5">
        <v>7</v>
      </c>
      <c r="C22" s="5">
        <v>4</v>
      </c>
      <c r="D22" s="5">
        <v>0</v>
      </c>
      <c r="E22" s="5">
        <v>0</v>
      </c>
      <c r="F22" s="5">
        <v>4</v>
      </c>
      <c r="G22" s="9">
        <f t="shared" si="0"/>
        <v>15</v>
      </c>
      <c r="H22" s="93">
        <v>19</v>
      </c>
      <c r="I22" s="5">
        <v>4</v>
      </c>
      <c r="J22" s="5">
        <v>0</v>
      </c>
      <c r="K22" s="5">
        <v>0</v>
      </c>
      <c r="L22" s="5">
        <v>0</v>
      </c>
      <c r="M22" s="9">
        <f t="shared" si="1"/>
        <v>4</v>
      </c>
      <c r="N22" s="22">
        <f t="shared" si="2"/>
        <v>19</v>
      </c>
      <c r="O22" s="101" t="s">
        <v>621</v>
      </c>
      <c r="P22" s="4" t="s">
        <v>210</v>
      </c>
      <c r="Q22" s="50" t="s">
        <v>57</v>
      </c>
      <c r="R22" s="4" t="s">
        <v>317</v>
      </c>
      <c r="S22" s="8">
        <v>11</v>
      </c>
      <c r="T22" s="27">
        <v>11</v>
      </c>
      <c r="U22" s="66" t="s">
        <v>318</v>
      </c>
      <c r="V22" s="4" t="s">
        <v>12</v>
      </c>
    </row>
    <row r="23" spans="1:22" ht="31.5" customHeight="1" x14ac:dyDescent="0.2">
      <c r="A23" s="42">
        <v>2</v>
      </c>
      <c r="B23" s="5">
        <v>2</v>
      </c>
      <c r="C23" s="5">
        <v>7</v>
      </c>
      <c r="D23" s="5">
        <v>3</v>
      </c>
      <c r="E23" s="5">
        <v>0</v>
      </c>
      <c r="F23" s="5">
        <v>0</v>
      </c>
      <c r="G23" s="9">
        <f t="shared" si="0"/>
        <v>12</v>
      </c>
      <c r="H23" s="93">
        <v>16</v>
      </c>
      <c r="I23" s="5">
        <v>5</v>
      </c>
      <c r="J23" s="5">
        <v>0</v>
      </c>
      <c r="K23" s="5">
        <v>0</v>
      </c>
      <c r="L23" s="5">
        <v>0</v>
      </c>
      <c r="M23" s="9">
        <f t="shared" si="1"/>
        <v>5</v>
      </c>
      <c r="N23" s="22">
        <f t="shared" si="2"/>
        <v>17</v>
      </c>
      <c r="O23" s="101" t="s">
        <v>621</v>
      </c>
      <c r="P23" s="4" t="s">
        <v>1</v>
      </c>
      <c r="Q23" s="50" t="s">
        <v>118</v>
      </c>
      <c r="R23" s="67" t="s">
        <v>622</v>
      </c>
      <c r="S23" s="68">
        <v>11</v>
      </c>
      <c r="T23" s="68">
        <v>11</v>
      </c>
      <c r="U23" s="66"/>
      <c r="V23" s="77" t="s">
        <v>58</v>
      </c>
    </row>
    <row r="24" spans="1:22" ht="31.5" customHeight="1" x14ac:dyDescent="0.2">
      <c r="A24" s="42">
        <v>42</v>
      </c>
      <c r="B24" s="5">
        <v>4</v>
      </c>
      <c r="C24" s="5">
        <v>4</v>
      </c>
      <c r="D24" s="5">
        <v>2</v>
      </c>
      <c r="E24" s="5">
        <v>0</v>
      </c>
      <c r="F24" s="5">
        <v>0</v>
      </c>
      <c r="G24" s="9">
        <f t="shared" si="0"/>
        <v>10</v>
      </c>
      <c r="H24" s="61"/>
      <c r="I24" s="5"/>
      <c r="J24" s="5"/>
      <c r="K24" s="5"/>
      <c r="L24" s="5"/>
      <c r="M24" s="9">
        <f t="shared" si="1"/>
        <v>0</v>
      </c>
      <c r="N24" s="22">
        <f t="shared" si="2"/>
        <v>10</v>
      </c>
      <c r="O24" s="23"/>
      <c r="P24" s="4" t="s">
        <v>208</v>
      </c>
      <c r="Q24" s="50" t="s">
        <v>59</v>
      </c>
      <c r="R24" s="24" t="s">
        <v>624</v>
      </c>
      <c r="S24" s="25">
        <v>11</v>
      </c>
      <c r="T24" s="25">
        <v>11</v>
      </c>
      <c r="U24" s="66" t="s">
        <v>79</v>
      </c>
      <c r="V24" s="67" t="s">
        <v>97</v>
      </c>
    </row>
    <row r="25" spans="1:22" ht="31.5" customHeight="1" x14ac:dyDescent="0.2">
      <c r="A25" s="42">
        <v>28</v>
      </c>
      <c r="B25" s="5">
        <v>2</v>
      </c>
      <c r="C25" s="5">
        <v>6</v>
      </c>
      <c r="D25" s="5">
        <v>1</v>
      </c>
      <c r="E25" s="5">
        <v>0</v>
      </c>
      <c r="F25" s="5">
        <v>0</v>
      </c>
      <c r="G25" s="9">
        <f t="shared" si="0"/>
        <v>9</v>
      </c>
      <c r="H25" s="61"/>
      <c r="I25" s="5"/>
      <c r="J25" s="5"/>
      <c r="K25" s="5"/>
      <c r="L25" s="5"/>
      <c r="M25" s="9">
        <f t="shared" si="1"/>
        <v>0</v>
      </c>
      <c r="N25" s="22">
        <f t="shared" si="2"/>
        <v>9</v>
      </c>
      <c r="O25" s="23"/>
      <c r="P25" s="4" t="s">
        <v>329</v>
      </c>
      <c r="Q25" s="50" t="s">
        <v>59</v>
      </c>
      <c r="R25" s="24" t="s">
        <v>624</v>
      </c>
      <c r="S25" s="25">
        <v>11</v>
      </c>
      <c r="T25" s="25">
        <v>11</v>
      </c>
      <c r="U25" s="66" t="s">
        <v>79</v>
      </c>
      <c r="V25" s="67" t="s">
        <v>228</v>
      </c>
    </row>
    <row r="26" spans="1:22" ht="31.5" customHeight="1" x14ac:dyDescent="0.2">
      <c r="A26" s="42">
        <v>23</v>
      </c>
      <c r="B26" s="5">
        <v>1</v>
      </c>
      <c r="C26" s="5">
        <v>7</v>
      </c>
      <c r="D26" s="5">
        <v>0</v>
      </c>
      <c r="E26" s="5">
        <v>0</v>
      </c>
      <c r="F26" s="5">
        <v>0</v>
      </c>
      <c r="G26" s="9">
        <f t="shared" si="0"/>
        <v>8</v>
      </c>
      <c r="H26" s="61"/>
      <c r="I26" s="5"/>
      <c r="J26" s="5"/>
      <c r="K26" s="5"/>
      <c r="L26" s="5"/>
      <c r="M26" s="9">
        <f t="shared" si="1"/>
        <v>0</v>
      </c>
      <c r="N26" s="22">
        <f t="shared" si="2"/>
        <v>8</v>
      </c>
      <c r="O26" s="23"/>
      <c r="P26" s="107" t="s">
        <v>212</v>
      </c>
      <c r="Q26" s="50" t="s">
        <v>29</v>
      </c>
      <c r="R26" s="51" t="s">
        <v>246</v>
      </c>
      <c r="S26" s="69">
        <v>11</v>
      </c>
      <c r="T26" s="25">
        <v>11</v>
      </c>
      <c r="U26" s="66" t="s">
        <v>68</v>
      </c>
      <c r="V26" s="4" t="s">
        <v>8</v>
      </c>
    </row>
    <row r="27" spans="1:22" ht="31.5" customHeight="1" x14ac:dyDescent="0.2">
      <c r="A27" s="42">
        <v>15</v>
      </c>
      <c r="B27" s="5">
        <v>2</v>
      </c>
      <c r="C27" s="5">
        <v>1</v>
      </c>
      <c r="D27" s="5">
        <v>4</v>
      </c>
      <c r="E27" s="5">
        <v>0</v>
      </c>
      <c r="F27" s="5">
        <v>0</v>
      </c>
      <c r="G27" s="9">
        <f t="shared" si="0"/>
        <v>7</v>
      </c>
      <c r="H27" s="61"/>
      <c r="I27" s="5"/>
      <c r="J27" s="5"/>
      <c r="K27" s="5"/>
      <c r="L27" s="5"/>
      <c r="M27" s="9">
        <f t="shared" si="1"/>
        <v>0</v>
      </c>
      <c r="N27" s="22">
        <f t="shared" si="2"/>
        <v>7</v>
      </c>
      <c r="O27" s="23"/>
      <c r="P27" s="4" t="s">
        <v>211</v>
      </c>
      <c r="Q27" s="50" t="s">
        <v>127</v>
      </c>
      <c r="R27" s="4" t="s">
        <v>319</v>
      </c>
      <c r="S27" s="8">
        <v>11</v>
      </c>
      <c r="T27" s="8">
        <v>11</v>
      </c>
      <c r="U27" s="66" t="s">
        <v>77</v>
      </c>
      <c r="V27" s="4" t="s">
        <v>348</v>
      </c>
    </row>
    <row r="28" spans="1:22" ht="31.5" customHeight="1" x14ac:dyDescent="0.2">
      <c r="A28" s="42">
        <v>31</v>
      </c>
      <c r="B28" s="5">
        <v>0</v>
      </c>
      <c r="C28" s="5">
        <v>4</v>
      </c>
      <c r="D28" s="5">
        <v>0</v>
      </c>
      <c r="E28" s="5">
        <v>0</v>
      </c>
      <c r="F28" s="5">
        <v>0</v>
      </c>
      <c r="G28" s="9">
        <f t="shared" si="0"/>
        <v>4</v>
      </c>
      <c r="H28" s="61"/>
      <c r="I28" s="5"/>
      <c r="J28" s="5"/>
      <c r="K28" s="5"/>
      <c r="L28" s="5"/>
      <c r="M28" s="9">
        <f t="shared" si="1"/>
        <v>0</v>
      </c>
      <c r="N28" s="22">
        <f t="shared" si="2"/>
        <v>4</v>
      </c>
      <c r="O28" s="23"/>
      <c r="P28" s="4" t="s">
        <v>338</v>
      </c>
      <c r="Q28" s="50" t="s">
        <v>59</v>
      </c>
      <c r="R28" s="24" t="s">
        <v>624</v>
      </c>
      <c r="S28" s="25">
        <v>11</v>
      </c>
      <c r="T28" s="25">
        <v>11</v>
      </c>
      <c r="U28" s="66" t="s">
        <v>79</v>
      </c>
      <c r="V28" s="67" t="s">
        <v>97</v>
      </c>
    </row>
    <row r="29" spans="1:22" ht="31.5" customHeight="1" x14ac:dyDescent="0.2">
      <c r="A29" s="42">
        <v>25</v>
      </c>
      <c r="B29" s="5">
        <v>2</v>
      </c>
      <c r="C29" s="5">
        <v>0</v>
      </c>
      <c r="D29" s="5">
        <v>0</v>
      </c>
      <c r="E29" s="5">
        <v>0</v>
      </c>
      <c r="F29" s="5">
        <v>0</v>
      </c>
      <c r="G29" s="9">
        <f t="shared" si="0"/>
        <v>2</v>
      </c>
      <c r="H29" s="61"/>
      <c r="I29" s="5"/>
      <c r="J29" s="5"/>
      <c r="K29" s="5"/>
      <c r="L29" s="5"/>
      <c r="M29" s="9">
        <f t="shared" si="1"/>
        <v>0</v>
      </c>
      <c r="N29" s="22">
        <f t="shared" si="2"/>
        <v>2</v>
      </c>
      <c r="O29" s="23"/>
      <c r="P29" s="4" t="s">
        <v>326</v>
      </c>
      <c r="Q29" s="50" t="s">
        <v>159</v>
      </c>
      <c r="R29" s="4" t="s">
        <v>327</v>
      </c>
      <c r="S29" s="8">
        <v>11</v>
      </c>
      <c r="T29" s="8">
        <v>11</v>
      </c>
      <c r="U29" s="66"/>
      <c r="V29" s="4" t="s">
        <v>216</v>
      </c>
    </row>
    <row r="30" spans="1:22" ht="31.5" customHeight="1" x14ac:dyDescent="0.2">
      <c r="A30" s="42">
        <v>30</v>
      </c>
      <c r="B30" s="5">
        <v>2</v>
      </c>
      <c r="C30" s="5">
        <v>0</v>
      </c>
      <c r="D30" s="5">
        <v>0</v>
      </c>
      <c r="E30" s="5">
        <v>0</v>
      </c>
      <c r="F30" s="5">
        <v>0</v>
      </c>
      <c r="G30" s="9">
        <f t="shared" si="0"/>
        <v>2</v>
      </c>
      <c r="H30" s="61"/>
      <c r="I30" s="5"/>
      <c r="J30" s="5"/>
      <c r="K30" s="5"/>
      <c r="L30" s="5"/>
      <c r="M30" s="9">
        <f t="shared" si="1"/>
        <v>0</v>
      </c>
      <c r="N30" s="22">
        <f t="shared" si="2"/>
        <v>2</v>
      </c>
      <c r="O30" s="23"/>
      <c r="P30" s="4" t="s">
        <v>217</v>
      </c>
      <c r="Q30" s="50" t="s">
        <v>146</v>
      </c>
      <c r="R30" s="4" t="s">
        <v>265</v>
      </c>
      <c r="S30" s="8">
        <v>11</v>
      </c>
      <c r="T30" s="8">
        <v>11</v>
      </c>
      <c r="U30" s="66" t="s">
        <v>207</v>
      </c>
      <c r="V30" s="4" t="s">
        <v>204</v>
      </c>
    </row>
    <row r="31" spans="1:22" ht="31.5" customHeight="1" x14ac:dyDescent="0.2">
      <c r="A31" s="42">
        <v>7</v>
      </c>
      <c r="B31" s="5">
        <v>0</v>
      </c>
      <c r="C31" s="5">
        <v>0</v>
      </c>
      <c r="D31" s="5">
        <v>1</v>
      </c>
      <c r="E31" s="5">
        <v>0</v>
      </c>
      <c r="F31" s="5">
        <v>0</v>
      </c>
      <c r="G31" s="9">
        <f t="shared" si="0"/>
        <v>1</v>
      </c>
      <c r="H31" s="61"/>
      <c r="I31" s="5"/>
      <c r="J31" s="5"/>
      <c r="K31" s="5"/>
      <c r="L31" s="5"/>
      <c r="M31" s="9">
        <f t="shared" si="1"/>
        <v>0</v>
      </c>
      <c r="N31" s="22">
        <f t="shared" si="2"/>
        <v>1</v>
      </c>
      <c r="O31" s="23"/>
      <c r="P31" s="4" t="s">
        <v>306</v>
      </c>
      <c r="Q31" s="50" t="s">
        <v>46</v>
      </c>
      <c r="R31" s="4" t="s">
        <v>307</v>
      </c>
      <c r="S31" s="8">
        <v>11</v>
      </c>
      <c r="T31" s="8">
        <v>11</v>
      </c>
      <c r="U31" s="62" t="s">
        <v>201</v>
      </c>
      <c r="V31" s="27" t="s">
        <v>344</v>
      </c>
    </row>
    <row r="32" spans="1:22" ht="31.5" customHeight="1" x14ac:dyDescent="0.2">
      <c r="A32" s="42">
        <v>22</v>
      </c>
      <c r="B32" s="5">
        <v>0</v>
      </c>
      <c r="C32" s="5">
        <v>1</v>
      </c>
      <c r="D32" s="5">
        <v>0</v>
      </c>
      <c r="E32" s="5">
        <v>0</v>
      </c>
      <c r="F32" s="5">
        <v>0</v>
      </c>
      <c r="G32" s="9">
        <f t="shared" si="0"/>
        <v>1</v>
      </c>
      <c r="H32" s="61"/>
      <c r="I32" s="5"/>
      <c r="J32" s="5"/>
      <c r="K32" s="5"/>
      <c r="L32" s="5"/>
      <c r="M32" s="9">
        <f t="shared" si="1"/>
        <v>0</v>
      </c>
      <c r="N32" s="22">
        <f t="shared" si="2"/>
        <v>1</v>
      </c>
      <c r="O32" s="23"/>
      <c r="P32" s="4" t="s">
        <v>312</v>
      </c>
      <c r="Q32" s="50" t="s">
        <v>55</v>
      </c>
      <c r="R32" s="24" t="s">
        <v>313</v>
      </c>
      <c r="S32" s="25">
        <v>11</v>
      </c>
      <c r="T32" s="25">
        <v>11</v>
      </c>
      <c r="U32" s="66" t="s">
        <v>222</v>
      </c>
      <c r="V32" s="24" t="s">
        <v>81</v>
      </c>
    </row>
    <row r="33" spans="1:250" ht="31.5" customHeight="1" x14ac:dyDescent="0.2">
      <c r="A33" s="42">
        <v>26</v>
      </c>
      <c r="B33" s="5">
        <v>1</v>
      </c>
      <c r="C33" s="5">
        <v>0</v>
      </c>
      <c r="D33" s="5">
        <v>0</v>
      </c>
      <c r="E33" s="5">
        <v>0</v>
      </c>
      <c r="F33" s="5">
        <v>0</v>
      </c>
      <c r="G33" s="9">
        <f t="shared" si="0"/>
        <v>1</v>
      </c>
      <c r="H33" s="61"/>
      <c r="I33" s="5"/>
      <c r="J33" s="5"/>
      <c r="K33" s="5"/>
      <c r="L33" s="5"/>
      <c r="M33" s="9">
        <f t="shared" si="1"/>
        <v>0</v>
      </c>
      <c r="N33" s="22">
        <f t="shared" si="2"/>
        <v>1</v>
      </c>
      <c r="O33" s="23"/>
      <c r="P33" s="107" t="s">
        <v>308</v>
      </c>
      <c r="Q33" s="50" t="s">
        <v>28</v>
      </c>
      <c r="R33" s="51" t="s">
        <v>261</v>
      </c>
      <c r="S33" s="69">
        <v>11</v>
      </c>
      <c r="T33" s="25">
        <v>11</v>
      </c>
      <c r="U33" s="66" t="s">
        <v>309</v>
      </c>
      <c r="V33" s="27" t="s">
        <v>345</v>
      </c>
    </row>
    <row r="34" spans="1:250" ht="31.5" customHeight="1" x14ac:dyDescent="0.2">
      <c r="A34" s="42">
        <v>46</v>
      </c>
      <c r="B34" s="5">
        <v>0</v>
      </c>
      <c r="C34" s="5">
        <v>1</v>
      </c>
      <c r="D34" s="5">
        <v>0</v>
      </c>
      <c r="E34" s="5">
        <v>0</v>
      </c>
      <c r="F34" s="5">
        <v>0</v>
      </c>
      <c r="G34" s="9">
        <f t="shared" si="0"/>
        <v>1</v>
      </c>
      <c r="H34" s="61"/>
      <c r="I34" s="5"/>
      <c r="J34" s="5"/>
      <c r="K34" s="5"/>
      <c r="L34" s="5"/>
      <c r="M34" s="9">
        <f t="shared" si="1"/>
        <v>0</v>
      </c>
      <c r="N34" s="22">
        <f t="shared" si="2"/>
        <v>1</v>
      </c>
      <c r="O34" s="23"/>
      <c r="P34" s="4" t="s">
        <v>305</v>
      </c>
      <c r="Q34" s="50" t="s">
        <v>304</v>
      </c>
      <c r="R34" s="4" t="s">
        <v>653</v>
      </c>
      <c r="S34" s="8">
        <v>11</v>
      </c>
      <c r="T34" s="8">
        <v>11</v>
      </c>
      <c r="U34" s="62" t="s">
        <v>70</v>
      </c>
      <c r="V34" s="27" t="s">
        <v>343</v>
      </c>
    </row>
    <row r="35" spans="1:250" ht="31.5" customHeight="1" x14ac:dyDescent="0.2">
      <c r="A35" s="42">
        <v>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9">
        <f t="shared" si="0"/>
        <v>0</v>
      </c>
      <c r="H35" s="61"/>
      <c r="I35" s="5"/>
      <c r="J35" s="5"/>
      <c r="K35" s="5"/>
      <c r="L35" s="5"/>
      <c r="M35" s="9">
        <f t="shared" si="1"/>
        <v>0</v>
      </c>
      <c r="N35" s="22">
        <f t="shared" si="2"/>
        <v>0</v>
      </c>
      <c r="O35" s="23"/>
      <c r="P35" s="4" t="s">
        <v>220</v>
      </c>
      <c r="Q35" s="64" t="s">
        <v>37</v>
      </c>
      <c r="R35" s="4" t="s">
        <v>303</v>
      </c>
      <c r="S35" s="65">
        <v>11</v>
      </c>
      <c r="T35" s="65">
        <v>11</v>
      </c>
      <c r="U35" s="62"/>
      <c r="V35" s="27" t="s">
        <v>13</v>
      </c>
    </row>
    <row r="36" spans="1:250" ht="31.5" customHeight="1" x14ac:dyDescent="0.2">
      <c r="A36" s="42">
        <v>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9">
        <f t="shared" si="0"/>
        <v>0</v>
      </c>
      <c r="H36" s="61"/>
      <c r="I36" s="5"/>
      <c r="J36" s="5"/>
      <c r="K36" s="5"/>
      <c r="L36" s="5"/>
      <c r="M36" s="9">
        <f t="shared" si="1"/>
        <v>0</v>
      </c>
      <c r="N36" s="22">
        <f t="shared" si="2"/>
        <v>0</v>
      </c>
      <c r="O36" s="23"/>
      <c r="P36" s="4" t="s">
        <v>215</v>
      </c>
      <c r="Q36" s="64" t="s">
        <v>51</v>
      </c>
      <c r="R36" s="24" t="s">
        <v>320</v>
      </c>
      <c r="S36" s="8">
        <v>11</v>
      </c>
      <c r="T36" s="8">
        <v>11</v>
      </c>
      <c r="U36" s="62" t="s">
        <v>311</v>
      </c>
      <c r="V36" s="27" t="s">
        <v>89</v>
      </c>
    </row>
    <row r="37" spans="1:250" ht="31.5" customHeight="1" x14ac:dyDescent="0.2">
      <c r="A37" s="42">
        <v>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9">
        <f t="shared" si="0"/>
        <v>0</v>
      </c>
      <c r="H37" s="61"/>
      <c r="I37" s="5"/>
      <c r="J37" s="5"/>
      <c r="K37" s="5"/>
      <c r="L37" s="5"/>
      <c r="M37" s="9">
        <f t="shared" si="1"/>
        <v>0</v>
      </c>
      <c r="N37" s="22">
        <f t="shared" si="2"/>
        <v>0</v>
      </c>
      <c r="O37" s="23"/>
      <c r="P37" s="4" t="s">
        <v>321</v>
      </c>
      <c r="Q37" s="50" t="s">
        <v>56</v>
      </c>
      <c r="R37" s="24" t="s">
        <v>322</v>
      </c>
      <c r="S37" s="25">
        <v>11</v>
      </c>
      <c r="T37" s="25">
        <v>11</v>
      </c>
      <c r="U37" s="66" t="s">
        <v>280</v>
      </c>
      <c r="V37" s="24" t="s">
        <v>349</v>
      </c>
    </row>
    <row r="38" spans="1:250" ht="31.5" customHeight="1" x14ac:dyDescent="0.2">
      <c r="A38" s="42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9">
        <f t="shared" si="0"/>
        <v>0</v>
      </c>
      <c r="H38" s="61"/>
      <c r="I38" s="5"/>
      <c r="J38" s="5"/>
      <c r="K38" s="5"/>
      <c r="L38" s="5"/>
      <c r="M38" s="9">
        <f t="shared" si="1"/>
        <v>0</v>
      </c>
      <c r="N38" s="22">
        <f t="shared" si="2"/>
        <v>0</v>
      </c>
      <c r="O38" s="23"/>
      <c r="P38" s="4" t="s">
        <v>314</v>
      </c>
      <c r="Q38" s="50" t="s">
        <v>36</v>
      </c>
      <c r="R38" s="4" t="s">
        <v>640</v>
      </c>
      <c r="S38" s="65">
        <v>11</v>
      </c>
      <c r="T38" s="65">
        <v>11</v>
      </c>
      <c r="U38" s="62" t="s">
        <v>68</v>
      </c>
      <c r="V38" s="27" t="s">
        <v>347</v>
      </c>
    </row>
    <row r="39" spans="1:250" ht="31.5" customHeight="1" x14ac:dyDescent="0.2">
      <c r="A39" s="42">
        <v>11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9">
        <f t="shared" si="0"/>
        <v>0</v>
      </c>
      <c r="H39" s="61"/>
      <c r="I39" s="5"/>
      <c r="J39" s="5"/>
      <c r="K39" s="5"/>
      <c r="L39" s="5"/>
      <c r="M39" s="9">
        <f t="shared" si="1"/>
        <v>0</v>
      </c>
      <c r="N39" s="22">
        <f t="shared" si="2"/>
        <v>0</v>
      </c>
      <c r="O39" s="23"/>
      <c r="P39" s="4" t="s">
        <v>323</v>
      </c>
      <c r="Q39" s="64" t="s">
        <v>41</v>
      </c>
      <c r="R39" s="4" t="s">
        <v>324</v>
      </c>
      <c r="S39" s="65">
        <v>11</v>
      </c>
      <c r="T39" s="65">
        <v>11</v>
      </c>
      <c r="U39" s="62" t="s">
        <v>77</v>
      </c>
      <c r="V39" s="27" t="s">
        <v>350</v>
      </c>
    </row>
    <row r="40" spans="1:250" ht="31.5" customHeight="1" x14ac:dyDescent="0.2">
      <c r="A40" s="42">
        <v>13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9">
        <f t="shared" si="0"/>
        <v>0</v>
      </c>
      <c r="H40" s="61"/>
      <c r="I40" s="5"/>
      <c r="J40" s="5"/>
      <c r="K40" s="5"/>
      <c r="L40" s="5"/>
      <c r="M40" s="9">
        <f t="shared" si="1"/>
        <v>0</v>
      </c>
      <c r="N40" s="22">
        <f t="shared" si="2"/>
        <v>0</v>
      </c>
      <c r="O40" s="23"/>
      <c r="P40" s="4" t="s">
        <v>333</v>
      </c>
      <c r="Q40" s="50" t="s">
        <v>183</v>
      </c>
      <c r="R40" s="4" t="s">
        <v>641</v>
      </c>
      <c r="S40" s="8">
        <v>11</v>
      </c>
      <c r="T40" s="8">
        <v>11</v>
      </c>
      <c r="U40" s="66" t="s">
        <v>334</v>
      </c>
      <c r="V40" s="27" t="s">
        <v>219</v>
      </c>
    </row>
    <row r="41" spans="1:250" ht="31.5" customHeight="1" x14ac:dyDescent="0.2">
      <c r="A41" s="42">
        <v>16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9">
        <f t="shared" si="0"/>
        <v>0</v>
      </c>
      <c r="H41" s="61"/>
      <c r="I41" s="5"/>
      <c r="J41" s="5"/>
      <c r="K41" s="5"/>
      <c r="L41" s="5"/>
      <c r="M41" s="9">
        <f t="shared" si="1"/>
        <v>0</v>
      </c>
      <c r="N41" s="22">
        <f t="shared" si="2"/>
        <v>0</v>
      </c>
      <c r="O41" s="23"/>
      <c r="P41" s="4" t="s">
        <v>213</v>
      </c>
      <c r="Q41" s="50" t="s">
        <v>53</v>
      </c>
      <c r="R41" s="4" t="s">
        <v>340</v>
      </c>
      <c r="S41" s="8">
        <v>11</v>
      </c>
      <c r="T41" s="8">
        <v>11</v>
      </c>
      <c r="U41" s="62" t="s">
        <v>75</v>
      </c>
      <c r="V41" s="27" t="s">
        <v>214</v>
      </c>
    </row>
    <row r="42" spans="1:250" ht="31.5" customHeight="1" x14ac:dyDescent="0.2">
      <c r="A42" s="42">
        <v>24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9">
        <f t="shared" si="0"/>
        <v>0</v>
      </c>
      <c r="H42" s="61"/>
      <c r="I42" s="5"/>
      <c r="J42" s="5"/>
      <c r="K42" s="5"/>
      <c r="L42" s="5"/>
      <c r="M42" s="9">
        <f t="shared" si="1"/>
        <v>0</v>
      </c>
      <c r="N42" s="22">
        <f t="shared" si="2"/>
        <v>0</v>
      </c>
      <c r="O42" s="23"/>
      <c r="P42" s="4" t="s">
        <v>315</v>
      </c>
      <c r="Q42" s="50" t="s">
        <v>50</v>
      </c>
      <c r="R42" s="24" t="s">
        <v>316</v>
      </c>
      <c r="S42" s="25">
        <v>11</v>
      </c>
      <c r="T42" s="25">
        <v>11</v>
      </c>
      <c r="U42" s="66" t="s">
        <v>77</v>
      </c>
      <c r="V42" s="25"/>
    </row>
    <row r="43" spans="1:250" ht="31.5" customHeight="1" x14ac:dyDescent="0.2">
      <c r="A43" s="42">
        <v>32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9">
        <f t="shared" si="0"/>
        <v>0</v>
      </c>
      <c r="H43" s="61"/>
      <c r="I43" s="5"/>
      <c r="J43" s="5"/>
      <c r="K43" s="5"/>
      <c r="L43" s="5"/>
      <c r="M43" s="9">
        <f t="shared" si="1"/>
        <v>0</v>
      </c>
      <c r="N43" s="22">
        <f t="shared" si="2"/>
        <v>0</v>
      </c>
      <c r="O43" s="23"/>
      <c r="P43" s="4" t="s">
        <v>301</v>
      </c>
      <c r="Q43" s="50" t="s">
        <v>47</v>
      </c>
      <c r="R43" s="4" t="s">
        <v>643</v>
      </c>
      <c r="S43" s="8">
        <v>11</v>
      </c>
      <c r="T43" s="8">
        <v>11</v>
      </c>
      <c r="U43" s="62" t="s">
        <v>70</v>
      </c>
      <c r="V43" s="27" t="s">
        <v>341</v>
      </c>
    </row>
    <row r="44" spans="1:250" ht="31.5" customHeight="1" x14ac:dyDescent="0.2">
      <c r="A44" s="42">
        <v>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9">
        <f t="shared" si="0"/>
        <v>0</v>
      </c>
      <c r="H44" s="61"/>
      <c r="I44" s="5"/>
      <c r="J44" s="5"/>
      <c r="K44" s="5"/>
      <c r="L44" s="5"/>
      <c r="M44" s="9">
        <f t="shared" si="1"/>
        <v>0</v>
      </c>
      <c r="N44" s="22">
        <f t="shared" si="2"/>
        <v>0</v>
      </c>
      <c r="O44" s="23"/>
      <c r="P44" s="4" t="s">
        <v>331</v>
      </c>
      <c r="Q44" s="50" t="s">
        <v>230</v>
      </c>
      <c r="R44" s="4" t="s">
        <v>332</v>
      </c>
      <c r="S44" s="8">
        <v>11</v>
      </c>
      <c r="T44" s="8">
        <v>11</v>
      </c>
      <c r="U44" s="62" t="s">
        <v>9</v>
      </c>
      <c r="V44" s="27" t="s">
        <v>351</v>
      </c>
    </row>
    <row r="45" spans="1:250" ht="31.5" customHeight="1" x14ac:dyDescent="0.2">
      <c r="A45" s="42">
        <v>36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9">
        <f t="shared" si="0"/>
        <v>0</v>
      </c>
      <c r="H45" s="61"/>
      <c r="I45" s="5"/>
      <c r="J45" s="5"/>
      <c r="K45" s="5"/>
      <c r="L45" s="5"/>
      <c r="M45" s="9">
        <f t="shared" si="1"/>
        <v>0</v>
      </c>
      <c r="N45" s="22">
        <f t="shared" si="2"/>
        <v>0</v>
      </c>
      <c r="O45" s="23"/>
      <c r="P45" s="4" t="s">
        <v>328</v>
      </c>
      <c r="Q45" s="50" t="s">
        <v>146</v>
      </c>
      <c r="R45" s="4" t="s">
        <v>265</v>
      </c>
      <c r="S45" s="8">
        <v>11</v>
      </c>
      <c r="T45" s="8">
        <v>11</v>
      </c>
      <c r="U45" s="66" t="s">
        <v>207</v>
      </c>
      <c r="V45" s="27" t="s">
        <v>204</v>
      </c>
    </row>
    <row r="46" spans="1:250" ht="31.5" customHeight="1" x14ac:dyDescent="0.2">
      <c r="A46" s="42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9">
        <f t="shared" si="0"/>
        <v>0</v>
      </c>
      <c r="H46" s="61"/>
      <c r="I46" s="5"/>
      <c r="J46" s="5"/>
      <c r="K46" s="5"/>
      <c r="L46" s="5"/>
      <c r="M46" s="9">
        <f t="shared" si="1"/>
        <v>0</v>
      </c>
      <c r="N46" s="22">
        <f t="shared" si="2"/>
        <v>0</v>
      </c>
      <c r="O46" s="23"/>
      <c r="P46" s="4" t="s">
        <v>310</v>
      </c>
      <c r="Q46" s="64" t="s">
        <v>113</v>
      </c>
      <c r="R46" s="4" t="s">
        <v>639</v>
      </c>
      <c r="S46" s="65">
        <v>11</v>
      </c>
      <c r="T46" s="65">
        <v>11</v>
      </c>
      <c r="U46" s="62" t="s">
        <v>70</v>
      </c>
      <c r="V46" s="27" t="s">
        <v>221</v>
      </c>
    </row>
    <row r="47" spans="1:250" ht="31.5" customHeight="1" x14ac:dyDescent="0.2">
      <c r="A47" s="42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9">
        <f t="shared" si="0"/>
        <v>0</v>
      </c>
      <c r="H47" s="61"/>
      <c r="I47" s="5"/>
      <c r="J47" s="5"/>
      <c r="K47" s="5"/>
      <c r="L47" s="5"/>
      <c r="M47" s="9">
        <f t="shared" si="1"/>
        <v>0</v>
      </c>
      <c r="N47" s="22">
        <f t="shared" si="2"/>
        <v>0</v>
      </c>
      <c r="O47" s="23"/>
      <c r="P47" s="4" t="s">
        <v>335</v>
      </c>
      <c r="Q47" s="50" t="s">
        <v>31</v>
      </c>
      <c r="R47" s="24" t="s">
        <v>336</v>
      </c>
      <c r="S47" s="25">
        <v>11</v>
      </c>
      <c r="T47" s="25">
        <v>11</v>
      </c>
      <c r="U47" s="66" t="s">
        <v>337</v>
      </c>
      <c r="V47" s="25" t="s">
        <v>352</v>
      </c>
    </row>
    <row r="48" spans="1:250" ht="31.5" customHeight="1" x14ac:dyDescent="0.2">
      <c r="H48" s="2"/>
      <c r="O48" s="7"/>
      <c r="P48" s="2"/>
      <c r="Q48" s="1"/>
      <c r="IG48" s="28"/>
      <c r="IH48" s="29"/>
      <c r="II48" s="29"/>
      <c r="IJ48" s="29"/>
      <c r="IK48" s="29"/>
      <c r="IL48" s="29"/>
      <c r="IM48" s="34"/>
      <c r="IN48" s="30"/>
      <c r="IO48" s="31"/>
      <c r="IP48" s="30"/>
    </row>
    <row r="49" spans="1:250" ht="31.5" customHeight="1" x14ac:dyDescent="0.2">
      <c r="A49" s="44"/>
      <c r="B49" s="44" t="s">
        <v>226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4"/>
      <c r="Q49" s="44"/>
      <c r="R49" s="45"/>
      <c r="S49" s="44"/>
      <c r="T49" s="55"/>
      <c r="IG49" s="28"/>
      <c r="IH49" s="29"/>
      <c r="II49" s="29"/>
      <c r="IJ49" s="29"/>
      <c r="IK49" s="29"/>
      <c r="IL49" s="29"/>
      <c r="IM49" s="34"/>
      <c r="IN49" s="30"/>
      <c r="IO49" s="31"/>
      <c r="IP49" s="30"/>
    </row>
    <row r="50" spans="1:250" ht="31.5" customHeight="1" x14ac:dyDescent="0.2">
      <c r="H50" s="2"/>
      <c r="O50" s="7"/>
      <c r="P50" s="2"/>
      <c r="Q50" s="1"/>
      <c r="IG50" s="28"/>
      <c r="IH50" s="29"/>
      <c r="II50" s="29"/>
      <c r="IJ50" s="29"/>
      <c r="IK50" s="29"/>
      <c r="IL50" s="29"/>
      <c r="IM50" s="34"/>
      <c r="IN50" s="30"/>
      <c r="IO50" s="31"/>
      <c r="IP50" s="30"/>
    </row>
    <row r="51" spans="1:250" ht="31.5" customHeight="1" x14ac:dyDescent="0.2">
      <c r="H51" s="2"/>
      <c r="O51" s="7"/>
      <c r="P51" s="2"/>
      <c r="Q51" s="1"/>
      <c r="IG51" s="28"/>
      <c r="IH51" s="29"/>
      <c r="II51" s="29"/>
      <c r="IJ51" s="29"/>
      <c r="IK51" s="29"/>
      <c r="IL51" s="29"/>
      <c r="IM51" s="34"/>
      <c r="IN51" s="30"/>
      <c r="IO51" s="31"/>
      <c r="IP51" s="30"/>
    </row>
    <row r="52" spans="1:250" ht="31.5" customHeight="1" x14ac:dyDescent="0.2">
      <c r="H52" s="2"/>
      <c r="O52" s="7"/>
      <c r="P52" s="2"/>
      <c r="Q52" s="1"/>
    </row>
    <row r="53" spans="1:250" ht="31.5" customHeight="1" x14ac:dyDescent="0.2">
      <c r="H53" s="2"/>
      <c r="O53" s="7"/>
      <c r="P53" s="2"/>
      <c r="Q53" s="1"/>
    </row>
    <row r="54" spans="1:250" ht="31.5" customHeight="1" x14ac:dyDescent="0.2">
      <c r="H54" s="2"/>
      <c r="O54" s="7"/>
      <c r="P54" s="2"/>
      <c r="Q54" s="1"/>
      <c r="IG54" s="28"/>
      <c r="IH54" s="29"/>
      <c r="II54" s="29"/>
      <c r="IJ54" s="29"/>
      <c r="IK54" s="29"/>
      <c r="IL54" s="29"/>
      <c r="IM54" s="34"/>
      <c r="IN54" s="30"/>
      <c r="IO54" s="31"/>
      <c r="IP54" s="30"/>
    </row>
  </sheetData>
  <sheetProtection sheet="1" objects="1" scenarios="1" selectLockedCells="1" selectUnlockedCells="1"/>
  <autoFilter ref="A1:V54">
    <sortState ref="A2:V54">
      <sortCondition descending="1" ref="N1:N54"/>
    </sortState>
  </autoFilter>
  <phoneticPr fontId="2" type="noConversion"/>
  <pageMargins left="0.15748031496062992" right="0.19685039370078741" top="0.54427083333333337" bottom="0.15748031496062992" header="0.15748031496062992" footer="0.15748031496062992"/>
  <pageSetup paperSize="9" scale="95" orientation="landscape" r:id="rId1"/>
  <headerFooter alignWithMargins="0">
    <oddHeader>&amp;L11 клас&amp;CПротокол результатів
Всеукраїнської учнівської олімпіади з математики&amp;RМАХ - І тур - 35 балів
ІІ тур - 28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7</vt:lpstr>
      <vt:lpstr>8</vt:lpstr>
      <vt:lpstr>9</vt:lpstr>
      <vt:lpstr>10</vt:lpstr>
      <vt:lpstr>11</vt:lpstr>
      <vt:lpstr>'10'!Заголовки_для_печати</vt:lpstr>
      <vt:lpstr>'11'!Заголовки_для_печати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'7'!Область_печати</vt:lpstr>
      <vt:lpstr>'8'!Область_печати</vt:lpstr>
      <vt:lpstr>'9'!Область_печати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</dc:creator>
  <cp:lastModifiedBy>Svetlana</cp:lastModifiedBy>
  <cp:lastPrinted>2018-02-01T12:26:43Z</cp:lastPrinted>
  <dcterms:created xsi:type="dcterms:W3CDTF">2007-05-01T09:47:44Z</dcterms:created>
  <dcterms:modified xsi:type="dcterms:W3CDTF">2018-02-05T07:32:38Z</dcterms:modified>
</cp:coreProperties>
</file>