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385" windowHeight="8535" tabRatio="705" activeTab="0"/>
  </bookViews>
  <sheets>
    <sheet name="Департамент" sheetId="1" r:id="rId1"/>
    <sheet name="заклади" sheetId="2" r:id="rId2"/>
    <sheet name="метро ВНЗ" sheetId="3" state="hidden" r:id="rId3"/>
    <sheet name="райони-Осв.суб." sheetId="4" state="hidden" r:id="rId4"/>
    <sheet name="райони-Програма" sheetId="5" state="hidden" r:id="rId5"/>
    <sheet name="райони-Осв.потреб" sheetId="6" state="hidden" r:id="rId6"/>
  </sheets>
  <definedNames/>
  <calcPr fullCalcOnLoad="1"/>
</workbook>
</file>

<file path=xl/sharedStrings.xml><?xml version="1.0" encoding="utf-8"?>
<sst xmlns="http://schemas.openxmlformats.org/spreadsheetml/2006/main" count="115" uniqueCount="60">
  <si>
    <t>№ 
з/п</t>
  </si>
  <si>
    <t>Всього</t>
  </si>
  <si>
    <t>заробітна плата з нарахуваннями</t>
  </si>
  <si>
    <t>Видатки на утримання Департаменту 
(державний бюджет), в т.ч.</t>
  </si>
  <si>
    <t>Найменування видатків</t>
  </si>
  <si>
    <t>грн.</t>
  </si>
  <si>
    <t>іменна стипендія облдержадміністрації та персональна стипендія ім. О.С.Масельського студентам ВНЗ</t>
  </si>
  <si>
    <t>іменна стипендія облдержадміністрації в галузі науки видатним та молодим науковцям</t>
  </si>
  <si>
    <t>стипендія облдержадміністрації дітям-сиротам І курсу ВНЗ</t>
  </si>
  <si>
    <t>предмети, матеріали (КЕКВ 2210)</t>
  </si>
  <si>
    <t>оплата послуг (крім комунальних) (КЕКВ 2240)</t>
  </si>
  <si>
    <r>
      <t xml:space="preserve">Ідентифікаційний код ЄДРПОУ  </t>
    </r>
    <r>
      <rPr>
        <b/>
        <u val="single"/>
        <sz val="10"/>
        <rFont val="Arial"/>
        <family val="2"/>
      </rPr>
      <t>02146446</t>
    </r>
  </si>
  <si>
    <r>
      <t xml:space="preserve">Місцезнаходження  </t>
    </r>
    <r>
      <rPr>
        <b/>
        <u val="single"/>
        <sz val="10"/>
        <rFont val="Arial"/>
        <family val="2"/>
      </rPr>
      <t>61022, м.Харків, майдан Свободи, Держпром б.5,9п., 4 п.</t>
    </r>
  </si>
  <si>
    <t>Видатки на виконання обласної Програми розвитку освіти "Новий освітній простір Харківщини" на 2014-2018 рр.
(обласний бюджет), в т.ч.</t>
  </si>
  <si>
    <t>придбання шкільних автобусів для поповнення та оновлення існуючого парку шкільних автобусів</t>
  </si>
  <si>
    <t>Видатки за рахунок обласного бюджету</t>
  </si>
  <si>
    <t xml:space="preserve">Інформація про оплату видатків
Департаменту науки і освіти Харківської обласної державної адміністрації </t>
  </si>
  <si>
    <t xml:space="preserve">      Професійно-технічні навчальні заклади</t>
  </si>
  <si>
    <r>
      <t xml:space="preserve">     Загальноосвітні навчальні заклади обласного підпорядкування (інтернатні заклади)</t>
    </r>
  </si>
  <si>
    <t>Ковальова 705 03 23</t>
  </si>
  <si>
    <r>
      <t>Видатки за рахунок освітньої субвенції</t>
    </r>
  </si>
  <si>
    <r>
      <t xml:space="preserve">Видатки на виконання обласної Програми розвитку освіти "Новий освітній простір Харківщини" на 2014-2018 рр.
</t>
    </r>
    <r>
      <rPr>
        <sz val="10"/>
        <rFont val="Arial"/>
        <family val="2"/>
      </rPr>
      <t>Вищі навчальні заклади</t>
    </r>
  </si>
  <si>
    <t>Примітка: розпорядники субвенції - вищі навчальні заклади</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</si>
  <si>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субвенції державному бюджету для забезпечення компенсації 50 % вартості проїзду у метрополітені м.Харкова студентів 
Харківського національного аграрного університету імені В.В.Докучаєва та Харківської державної зооветеринарної академії</t>
    </r>
  </si>
  <si>
    <r>
      <t xml:space="preserve">Видатки та придбання шкільних автобусів
</t>
    </r>
    <r>
      <rPr>
        <sz val="10"/>
        <rFont val="Arial"/>
        <family val="2"/>
      </rPr>
      <t>Райони області</t>
    </r>
  </si>
  <si>
    <t>Примітка: розпорядники субвенції - районні бюджети Харківської області</t>
  </si>
  <si>
    <r>
      <t xml:space="preserve">Видатки на виконання обласної Програми розвитку освіти "Новий освітній простір Харківщини" на 2014-2018 рр.
</t>
    </r>
    <r>
      <rPr>
        <sz val="10"/>
        <rFont val="Arial"/>
        <family val="2"/>
      </rPr>
      <t>Райони області</t>
    </r>
  </si>
  <si>
    <r>
      <t xml:space="preserve">Видатки на виконання Програми економічного і соціального розвитку Харківської області на 2017 рік 
</t>
    </r>
    <r>
      <rPr>
        <sz val="10"/>
        <rFont val="Arial"/>
        <family val="2"/>
      </rPr>
      <t>Райони області</t>
    </r>
  </si>
  <si>
    <t>Райони області</t>
  </si>
  <si>
    <t>Видатки за рахунок субвенції з державного бюджету місцевим бюджетам на модернізацію та оновлення матеріально-технічної бази ПТНЗ</t>
  </si>
  <si>
    <r>
      <t xml:space="preserve">Видатки на оснащення опорних закладів
та ЗНЗ, ліцеїв, гімназій
</t>
    </r>
    <r>
      <rPr>
        <sz val="10"/>
        <rFont val="Arial"/>
        <family val="2"/>
      </rPr>
      <t>Райони області</t>
    </r>
  </si>
  <si>
    <t>Видатки за рахунок іншої субвенції з міського бюджету м.Лозова</t>
  </si>
  <si>
    <t xml:space="preserve">      Лозівський професійний ліцей</t>
  </si>
  <si>
    <t>Затверджено на 2018 р</t>
  </si>
  <si>
    <t>Директор Департаменту науки і освіти</t>
  </si>
  <si>
    <t>Л.Г. Карпова</t>
  </si>
  <si>
    <t>Затверджено на 2018 рік</t>
  </si>
  <si>
    <t>Видатки за рахунок залишку коштів освітньої субвенції з державного бюджету місцевим бюджетам, які утворилися на початок 2018 року</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</si>
  <si>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залишку коштів освітньої субвенції з державного бюджету місцевим бюджетам, що утворився  на 01.01.2018 року</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</si>
  <si>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іншої субвенції 
для забезпечення сучасним обладнанням дошкільних та позашкільних навчальних закладів, оснащення сучасним обладнанням навчальних кабінетів хімії, біології, фізики, географії та математики, комп’ютерною технікою та мультимедійним обладнанням, технічним обладнанням, спортивним знаряддям тощо</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</si>
  <si>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субвенції з державного бюджету місцевим бюджетам на надання державної підтримки особам з особливими освітніми потребами у 2018 р.</t>
    </r>
  </si>
  <si>
    <t>придбання обладнання і предметів довгострокового користування (КЕКВ 3110)</t>
  </si>
  <si>
    <t>відрядження (КЕКВ 2250)</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</si>
  <si>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закладів та установ освіти, що фінансуються за рахунок коштів обласного бюджету, в тому числі освітньої субвенції та додаткової дотації</t>
    </r>
  </si>
  <si>
    <t xml:space="preserve">    Заклади  загальної середньої освіти</t>
  </si>
  <si>
    <t xml:space="preserve">    Заклади професійно-технічної освіти </t>
  </si>
  <si>
    <t xml:space="preserve">    Заклади вищої освіти I-II рівня акредитації</t>
  </si>
  <si>
    <t xml:space="preserve">    Заклади вищої освіти III-IV рівня акредитації</t>
  </si>
  <si>
    <t xml:space="preserve">    Заклади позашкільної освіти</t>
  </si>
  <si>
    <t xml:space="preserve">     Інші заклади та установи освіти</t>
  </si>
  <si>
    <t xml:space="preserve">    Фінансування на виконання заходів регіональних (обласних) програм</t>
  </si>
  <si>
    <t>Видатки за рахунок додаткової дотації</t>
  </si>
  <si>
    <t>Проведена оплата видатків з початку року станом на 23.02.18</t>
  </si>
  <si>
    <t>Профінансовано з початку року станом на 23.02.18</t>
  </si>
  <si>
    <t>станом на 07.03.2018 р.</t>
  </si>
  <si>
    <t>Відкрито асигнувань з початку року станом на 07.03.18</t>
  </si>
  <si>
    <t>Проведена оплата видатків за період з
23.02.18 - 07.03.18</t>
  </si>
  <si>
    <t>Проведена оплата видатків з початку року станом на 07.03.18</t>
  </si>
  <si>
    <t>Профінансовано за період з
23.02.18 - 07.03.18</t>
  </si>
  <si>
    <t>Профінансовано з початку року станом на 07.03.18</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</si>
</sst>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3">
    <font>
      <sz val="10"/>
      <name val="Arial Cyr"/>
      <family val="0"/>
    </font>
    <font>
      <sz val="8"/>
      <name val="Arial Cyr"/>
      <family val="0"/>
    </font>
    <font>
      <b/>
      <sz val="10"/>
      <name val="Arial"/>
      <family val="2"/>
    </font>
    <font>
      <sz val="10"/>
      <name val="Arial"/>
      <family val="2"/>
    </font>
    <font>
      <b/>
      <u val="single"/>
      <sz val="10"/>
      <name val="Arial"/>
      <family val="2"/>
    </font>
    <font>
      <b/>
      <sz val="11"/>
      <name val="Arial"/>
      <family val="2"/>
    </font>
    <font>
      <sz val="9"/>
      <name val="Arial"/>
      <family val="2"/>
    </font>
    <font>
      <b/>
      <u val="single"/>
      <sz val="11"/>
      <name val="Arial"/>
      <family val="2"/>
    </font>
    <font>
      <i/>
      <sz val="10"/>
      <name val="Arial"/>
      <family val="2"/>
    </font>
    <font>
      <u val="single"/>
      <sz val="10"/>
      <color indexed="12"/>
      <name val="Arial Cyr"/>
      <family val="0"/>
    </font>
    <font>
      <u val="single"/>
      <sz val="10"/>
      <color indexed="36"/>
      <name val="Arial Cyr"/>
      <family val="0"/>
    </font>
    <font>
      <sz val="11"/>
      <name val="Arial"/>
      <family val="2"/>
    </font>
    <font>
      <b/>
      <sz val="9"/>
      <name val="Arial"/>
      <family val="2"/>
    </font>
  </fonts>
  <fills count="2">
    <fill>
      <patternFill/>
    </fill>
    <fill>
      <patternFill patternType="gray125"/>
    </fill>
  </fills>
  <borders count="3">
    <border>
      <left/>
      <right/>
      <top/>
      <bottom/>
      <diagonal/>
    </border>
    <border>
      <left style="thin"/>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0">
    <xf numFmtId="0" fontId="0" fillId="0" borderId="0" xfId="0" applyAlignment="1">
      <alignment/>
    </xf>
    <xf numFmtId="0" fontId="3" fillId="0" borderId="0" xfId="0" applyFont="1" applyAlignment="1">
      <alignment/>
    </xf>
    <xf numFmtId="0" fontId="2" fillId="0" borderId="0" xfId="0" applyFont="1" applyAlignment="1">
      <alignment horizontal="center" wrapText="1"/>
    </xf>
    <xf numFmtId="0" fontId="3" fillId="0" borderId="0" xfId="0" applyFont="1" applyAlignment="1">
      <alignment horizontal="right"/>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xf>
    <xf numFmtId="0" fontId="2" fillId="0" borderId="1" xfId="0" applyFont="1" applyBorder="1" applyAlignment="1">
      <alignment wrapText="1"/>
    </xf>
    <xf numFmtId="43" fontId="2" fillId="0" borderId="1" xfId="0" applyNumberFormat="1" applyFont="1" applyBorder="1" applyAlignment="1">
      <alignment horizontal="right" wrapText="1"/>
    </xf>
    <xf numFmtId="0" fontId="3" fillId="0" borderId="1" xfId="0" applyFont="1" applyBorder="1" applyAlignment="1">
      <alignment/>
    </xf>
    <xf numFmtId="0" fontId="3" fillId="0" borderId="1" xfId="0" applyFont="1" applyBorder="1" applyAlignment="1">
      <alignment wrapText="1"/>
    </xf>
    <xf numFmtId="43" fontId="3" fillId="0" borderId="1" xfId="0" applyNumberFormat="1" applyFont="1" applyBorder="1" applyAlignment="1">
      <alignment horizontal="right" wrapText="1"/>
    </xf>
    <xf numFmtId="0" fontId="3" fillId="0" borderId="1" xfId="0" applyFont="1" applyBorder="1" applyAlignment="1">
      <alignment horizontal="left" wrapText="1"/>
    </xf>
    <xf numFmtId="0" fontId="3" fillId="0" borderId="0" xfId="0" applyFont="1" applyAlignment="1">
      <alignment horizontal="justify"/>
    </xf>
    <xf numFmtId="0" fontId="6" fillId="0" borderId="1" xfId="0" applyFont="1" applyBorder="1" applyAlignment="1">
      <alignment horizontal="center" vertical="center" wrapText="1"/>
    </xf>
    <xf numFmtId="0" fontId="5" fillId="0" borderId="0" xfId="0" applyFont="1" applyAlignment="1">
      <alignment/>
    </xf>
    <xf numFmtId="0" fontId="6" fillId="0" borderId="0" xfId="0" applyFont="1" applyAlignment="1">
      <alignment/>
    </xf>
    <xf numFmtId="0" fontId="5" fillId="0" borderId="0" xfId="0" applyFont="1" applyAlignment="1">
      <alignment horizontal="center" wrapText="1"/>
    </xf>
    <xf numFmtId="43" fontId="3" fillId="0" borderId="0" xfId="0" applyNumberFormat="1" applyFont="1" applyAlignment="1">
      <alignment/>
    </xf>
    <xf numFmtId="0" fontId="6" fillId="0" borderId="1" xfId="0" applyFont="1" applyBorder="1" applyAlignment="1">
      <alignment horizontal="center" vertical="center"/>
    </xf>
    <xf numFmtId="41" fontId="2" fillId="0" borderId="1" xfId="0" applyNumberFormat="1" applyFont="1" applyBorder="1" applyAlignment="1">
      <alignment horizontal="right" wrapText="1"/>
    </xf>
    <xf numFmtId="41" fontId="3" fillId="0" borderId="1" xfId="0" applyNumberFormat="1" applyFont="1" applyBorder="1" applyAlignment="1">
      <alignment horizontal="right" wrapText="1"/>
    </xf>
    <xf numFmtId="41" fontId="3" fillId="0" borderId="2" xfId="0" applyNumberFormat="1" applyFont="1" applyBorder="1" applyAlignment="1">
      <alignment horizontal="right" wrapText="1"/>
    </xf>
    <xf numFmtId="0" fontId="12" fillId="0" borderId="1" xfId="0" applyFont="1" applyBorder="1" applyAlignment="1">
      <alignment wrapText="1"/>
    </xf>
    <xf numFmtId="43" fontId="2" fillId="0" borderId="2" xfId="0" applyNumberFormat="1" applyFont="1" applyBorder="1" applyAlignment="1">
      <alignment horizontal="right" wrapText="1"/>
    </xf>
    <xf numFmtId="41" fontId="3" fillId="0" borderId="1" xfId="0" applyNumberFormat="1" applyFont="1" applyFill="1" applyBorder="1" applyAlignment="1">
      <alignment horizontal="right" wrapText="1"/>
    </xf>
    <xf numFmtId="41" fontId="2" fillId="0" borderId="1" xfId="0" applyNumberFormat="1" applyFont="1" applyFill="1" applyBorder="1" applyAlignment="1">
      <alignment horizontal="right" wrapText="1"/>
    </xf>
    <xf numFmtId="0" fontId="5" fillId="0" borderId="0" xfId="0" applyFont="1" applyAlignment="1">
      <alignment horizontal="center" wrapText="1"/>
    </xf>
    <xf numFmtId="0" fontId="3" fillId="0" borderId="0" xfId="0" applyFont="1" applyAlignment="1">
      <alignment horizontal="justify"/>
    </xf>
    <xf numFmtId="0" fontId="5" fillId="0" borderId="0" xfId="0" applyFont="1" applyAlignment="1">
      <alignmen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23"/>
  <sheetViews>
    <sheetView tabSelected="1" workbookViewId="0" topLeftCell="C1">
      <selection activeCell="G10" sqref="G10"/>
    </sheetView>
  </sheetViews>
  <sheetFormatPr defaultColWidth="9.00390625" defaultRowHeight="12.75"/>
  <cols>
    <col min="1" max="1" width="3.875" style="1" customWidth="1"/>
    <col min="2" max="2" width="57.75390625" style="1" customWidth="1"/>
    <col min="3" max="3" width="14.75390625" style="1" customWidth="1"/>
    <col min="4" max="4" width="17.125" style="1" customWidth="1"/>
    <col min="5" max="5" width="17.00390625" style="1" customWidth="1"/>
    <col min="6" max="6" width="17.625" style="1" customWidth="1"/>
    <col min="7" max="7" width="16.125" style="1" customWidth="1"/>
    <col min="8" max="16384" width="9.125" style="1" customWidth="1"/>
  </cols>
  <sheetData>
    <row r="1" spans="1:7" ht="31.5" customHeight="1">
      <c r="A1" s="27" t="s">
        <v>16</v>
      </c>
      <c r="B1" s="27"/>
      <c r="C1" s="27"/>
      <c r="D1" s="27"/>
      <c r="E1" s="27"/>
      <c r="F1" s="27"/>
      <c r="G1" s="27"/>
    </row>
    <row r="2" spans="1:7" ht="16.5" customHeight="1">
      <c r="A2" s="17"/>
      <c r="B2" s="27" t="s">
        <v>54</v>
      </c>
      <c r="C2" s="27"/>
      <c r="D2" s="27"/>
      <c r="E2" s="27"/>
      <c r="F2" s="27"/>
      <c r="G2" s="27"/>
    </row>
    <row r="3" spans="1:7" ht="17.25" customHeight="1">
      <c r="A3" s="2"/>
      <c r="B3" s="13" t="s">
        <v>11</v>
      </c>
      <c r="C3" s="2"/>
      <c r="D3" s="2"/>
      <c r="E3" s="2"/>
      <c r="F3" s="2"/>
      <c r="G3" s="2"/>
    </row>
    <row r="4" spans="1:7" ht="17.25" customHeight="1">
      <c r="A4" s="2"/>
      <c r="B4" s="28" t="s">
        <v>12</v>
      </c>
      <c r="C4" s="28"/>
      <c r="D4" s="28"/>
      <c r="E4" s="28"/>
      <c r="F4" s="2"/>
      <c r="G4" s="2"/>
    </row>
    <row r="5" ht="12.75">
      <c r="G5" s="3" t="s">
        <v>5</v>
      </c>
    </row>
    <row r="6" spans="1:7" ht="54" customHeight="1">
      <c r="A6" s="4" t="s">
        <v>0</v>
      </c>
      <c r="B6" s="5" t="s">
        <v>4</v>
      </c>
      <c r="C6" s="14" t="s">
        <v>33</v>
      </c>
      <c r="D6" s="14" t="s">
        <v>55</v>
      </c>
      <c r="E6" s="14" t="s">
        <v>52</v>
      </c>
      <c r="F6" s="14" t="s">
        <v>56</v>
      </c>
      <c r="G6" s="14" t="s">
        <v>57</v>
      </c>
    </row>
    <row r="7" spans="1:7" ht="27.75" customHeight="1">
      <c r="A7" s="6">
        <v>1</v>
      </c>
      <c r="B7" s="7" t="s">
        <v>3</v>
      </c>
      <c r="C7" s="8">
        <f>SUM(C8:C12)</f>
        <v>6323300</v>
      </c>
      <c r="D7" s="8">
        <f>SUM(D8:D12)</f>
        <v>949300</v>
      </c>
      <c r="E7" s="8">
        <f>SUM(E8:E12)</f>
        <v>463700.18</v>
      </c>
      <c r="F7" s="8">
        <f>SUM(F8:F12)</f>
        <v>2994.04</v>
      </c>
      <c r="G7" s="8">
        <f>SUM(G8:G12)</f>
        <v>466694.22000000003</v>
      </c>
    </row>
    <row r="8" spans="1:7" ht="15" customHeight="1">
      <c r="A8" s="9"/>
      <c r="B8" s="10" t="s">
        <v>2</v>
      </c>
      <c r="C8" s="11">
        <v>6118300</v>
      </c>
      <c r="D8" s="11">
        <v>932900</v>
      </c>
      <c r="E8" s="11">
        <v>452133.88</v>
      </c>
      <c r="F8" s="11"/>
      <c r="G8" s="11">
        <f>SUM(E8:F8)</f>
        <v>452133.88</v>
      </c>
    </row>
    <row r="9" spans="1:7" ht="15" customHeight="1">
      <c r="A9" s="9"/>
      <c r="B9" s="12" t="s">
        <v>9</v>
      </c>
      <c r="C9" s="11"/>
      <c r="D9" s="11"/>
      <c r="E9" s="11"/>
      <c r="F9" s="11"/>
      <c r="G9" s="11">
        <f>SUM(E9:F9)</f>
        <v>0</v>
      </c>
    </row>
    <row r="10" spans="1:7" ht="15" customHeight="1">
      <c r="A10" s="9"/>
      <c r="B10" s="12" t="s">
        <v>10</v>
      </c>
      <c r="C10" s="11">
        <v>141600</v>
      </c>
      <c r="D10" s="11">
        <v>15160</v>
      </c>
      <c r="E10" s="11">
        <v>10410.67</v>
      </c>
      <c r="F10" s="11">
        <v>2994.04</v>
      </c>
      <c r="G10" s="11">
        <f>SUM(E10:F10)</f>
        <v>13404.71</v>
      </c>
    </row>
    <row r="11" spans="1:7" ht="15" customHeight="1">
      <c r="A11" s="9"/>
      <c r="B11" s="10" t="s">
        <v>42</v>
      </c>
      <c r="C11" s="11">
        <v>6400</v>
      </c>
      <c r="D11" s="11">
        <v>1240</v>
      </c>
      <c r="E11" s="11">
        <v>1155.63</v>
      </c>
      <c r="F11" s="11"/>
      <c r="G11" s="11">
        <f>SUM(E11:F11)</f>
        <v>1155.63</v>
      </c>
    </row>
    <row r="12" spans="1:7" ht="25.5">
      <c r="A12" s="9"/>
      <c r="B12" s="12" t="s">
        <v>41</v>
      </c>
      <c r="C12" s="11">
        <v>57000</v>
      </c>
      <c r="D12" s="11"/>
      <c r="E12" s="11"/>
      <c r="F12" s="11"/>
      <c r="G12" s="11">
        <f>SUM(E12:F12)</f>
        <v>0</v>
      </c>
    </row>
    <row r="13" spans="1:7" ht="12.75">
      <c r="A13" s="9"/>
      <c r="B13" s="10"/>
      <c r="C13" s="11"/>
      <c r="D13" s="11"/>
      <c r="E13" s="11"/>
      <c r="F13" s="11"/>
      <c r="G13" s="11"/>
    </row>
    <row r="14" spans="1:7" ht="40.5" customHeight="1">
      <c r="A14" s="6">
        <v>2</v>
      </c>
      <c r="B14" s="7" t="s">
        <v>13</v>
      </c>
      <c r="C14" s="8">
        <f>SUM(C15:C18)</f>
        <v>297000</v>
      </c>
      <c r="D14" s="8">
        <f>SUM(D15:D18)</f>
        <v>297000</v>
      </c>
      <c r="E14" s="8">
        <f>SUM(E15:E18)</f>
        <v>198000</v>
      </c>
      <c r="F14" s="8">
        <f>SUM(F15:F18)</f>
        <v>0</v>
      </c>
      <c r="G14" s="8">
        <f>SUM(G15:G18)</f>
        <v>198000</v>
      </c>
    </row>
    <row r="15" spans="1:7" ht="20.25" customHeight="1">
      <c r="A15" s="9"/>
      <c r="B15" s="10" t="s">
        <v>8</v>
      </c>
      <c r="C15" s="11">
        <v>60000</v>
      </c>
      <c r="D15" s="11">
        <v>60000</v>
      </c>
      <c r="E15" s="11">
        <v>40000</v>
      </c>
      <c r="F15" s="11"/>
      <c r="G15" s="11">
        <f>SUM(E15:F15)</f>
        <v>40000</v>
      </c>
    </row>
    <row r="16" spans="1:7" ht="25.5">
      <c r="A16" s="9"/>
      <c r="B16" s="10" t="s">
        <v>6</v>
      </c>
      <c r="C16" s="11">
        <v>57000</v>
      </c>
      <c r="D16" s="11">
        <v>57000</v>
      </c>
      <c r="E16" s="11">
        <v>38000</v>
      </c>
      <c r="F16" s="11"/>
      <c r="G16" s="11">
        <f>SUM(E16:F16)</f>
        <v>38000</v>
      </c>
    </row>
    <row r="17" spans="1:7" ht="25.5">
      <c r="A17" s="9"/>
      <c r="B17" s="10" t="s">
        <v>7</v>
      </c>
      <c r="C17" s="11">
        <v>180000</v>
      </c>
      <c r="D17" s="11">
        <v>180000</v>
      </c>
      <c r="E17" s="11">
        <v>120000</v>
      </c>
      <c r="F17" s="11"/>
      <c r="G17" s="11">
        <f>SUM(E17:F17)</f>
        <v>120000</v>
      </c>
    </row>
    <row r="18" spans="1:7" ht="25.5" hidden="1">
      <c r="A18" s="9"/>
      <c r="B18" s="10" t="s">
        <v>14</v>
      </c>
      <c r="C18" s="11"/>
      <c r="D18" s="11">
        <f>G18</f>
        <v>0</v>
      </c>
      <c r="E18" s="11"/>
      <c r="F18" s="11"/>
      <c r="G18" s="11">
        <f>SUM(E18:F18)</f>
        <v>0</v>
      </c>
    </row>
    <row r="19" spans="1:7" ht="21.75" customHeight="1">
      <c r="A19" s="6"/>
      <c r="B19" s="6" t="s">
        <v>1</v>
      </c>
      <c r="C19" s="8">
        <f>C7+C14</f>
        <v>6620300</v>
      </c>
      <c r="D19" s="8">
        <f>D7+D14</f>
        <v>1246300</v>
      </c>
      <c r="E19" s="8">
        <f>E7+E14</f>
        <v>661700.1799999999</v>
      </c>
      <c r="F19" s="8">
        <f>F7+F14</f>
        <v>2994.04</v>
      </c>
      <c r="G19" s="8">
        <f>G7+G14</f>
        <v>664694.22</v>
      </c>
    </row>
    <row r="21" spans="2:6" s="15" customFormat="1" ht="29.25" customHeight="1">
      <c r="B21" s="29" t="s">
        <v>34</v>
      </c>
      <c r="C21" s="29"/>
      <c r="F21" s="15" t="s">
        <v>35</v>
      </c>
    </row>
    <row r="23" ht="19.5" customHeight="1">
      <c r="B23" s="16" t="s">
        <v>19</v>
      </c>
    </row>
  </sheetData>
  <mergeCells count="4">
    <mergeCell ref="A1:G1"/>
    <mergeCell ref="B4:E4"/>
    <mergeCell ref="B21:C21"/>
    <mergeCell ref="B2:G2"/>
  </mergeCells>
  <printOptions/>
  <pageMargins left="0.3937007874015748" right="0" top="0.3937007874015748" bottom="0" header="0.5118110236220472" footer="0.5118110236220472"/>
  <pageSetup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dimension ref="A1:G34"/>
  <sheetViews>
    <sheetView workbookViewId="0" topLeftCell="A13">
      <selection activeCell="F18" sqref="F18"/>
    </sheetView>
  </sheetViews>
  <sheetFormatPr defaultColWidth="9.00390625" defaultRowHeight="12.75"/>
  <cols>
    <col min="1" max="1" width="4.75390625" style="1" customWidth="1"/>
    <col min="2" max="2" width="42.25390625" style="1" customWidth="1"/>
    <col min="3" max="3" width="16.125" style="1" bestFit="1" customWidth="1"/>
    <col min="4" max="4" width="17.875" style="1" customWidth="1"/>
    <col min="5" max="5" width="19.125" style="1" customWidth="1"/>
    <col min="6" max="6" width="16.875" style="1" customWidth="1"/>
    <col min="7" max="7" width="18.875" style="1" customWidth="1"/>
    <col min="8" max="16384" width="9.125" style="1" customWidth="1"/>
  </cols>
  <sheetData>
    <row r="1" spans="1:7" ht="45" customHeight="1">
      <c r="A1" s="27" t="s">
        <v>43</v>
      </c>
      <c r="B1" s="27"/>
      <c r="C1" s="27"/>
      <c r="D1" s="27"/>
      <c r="E1" s="27"/>
      <c r="F1" s="27"/>
      <c r="G1" s="27"/>
    </row>
    <row r="2" spans="1:7" ht="21" customHeight="1">
      <c r="A2" s="27" t="str">
        <f>Департамент!B2</f>
        <v>станом на 07.03.2018 р.</v>
      </c>
      <c r="B2" s="27"/>
      <c r="C2" s="27"/>
      <c r="D2" s="27"/>
      <c r="E2" s="27"/>
      <c r="F2" s="27"/>
      <c r="G2" s="27"/>
    </row>
    <row r="3" spans="2:5" ht="20.25" customHeight="1">
      <c r="B3" s="13" t="s">
        <v>11</v>
      </c>
      <c r="C3" s="2"/>
      <c r="D3" s="2"/>
      <c r="E3" s="2"/>
    </row>
    <row r="4" spans="2:5" ht="15.75" customHeight="1">
      <c r="B4" s="28" t="s">
        <v>12</v>
      </c>
      <c r="C4" s="28"/>
      <c r="D4" s="28"/>
      <c r="E4" s="28"/>
    </row>
    <row r="5" ht="12.75">
      <c r="G5" s="3" t="s">
        <v>5</v>
      </c>
    </row>
    <row r="6" spans="1:7" ht="39.75" customHeight="1">
      <c r="A6" s="14" t="s">
        <v>0</v>
      </c>
      <c r="B6" s="19" t="s">
        <v>4</v>
      </c>
      <c r="C6" s="14" t="s">
        <v>36</v>
      </c>
      <c r="D6" s="14" t="s">
        <v>55</v>
      </c>
      <c r="E6" s="14" t="s">
        <v>53</v>
      </c>
      <c r="F6" s="14" t="s">
        <v>58</v>
      </c>
      <c r="G6" s="14" t="s">
        <v>59</v>
      </c>
    </row>
    <row r="7" spans="1:7" ht="17.25" customHeight="1">
      <c r="A7" s="6">
        <v>1</v>
      </c>
      <c r="B7" s="7" t="s">
        <v>20</v>
      </c>
      <c r="C7" s="20">
        <f>SUM(C8:C11)</f>
        <v>362427511</v>
      </c>
      <c r="D7" s="20">
        <f>SUM(D8:D11)</f>
        <v>73433325</v>
      </c>
      <c r="E7" s="20">
        <f>SUM(E8:E11)</f>
        <v>58746660</v>
      </c>
      <c r="F7" s="20">
        <f>SUM(F8:F11)</f>
        <v>14686665</v>
      </c>
      <c r="G7" s="20">
        <f>SUM(G8:G11)</f>
        <v>73433325</v>
      </c>
    </row>
    <row r="8" spans="1:7" ht="17.25" customHeight="1">
      <c r="A8" s="9"/>
      <c r="B8" s="10" t="s">
        <v>44</v>
      </c>
      <c r="C8" s="25">
        <v>299174399</v>
      </c>
      <c r="D8" s="21">
        <f>G8</f>
        <v>60079495</v>
      </c>
      <c r="E8" s="21">
        <v>48204468</v>
      </c>
      <c r="F8" s="21">
        <v>11875027</v>
      </c>
      <c r="G8" s="21">
        <f>SUM(E8:F8)</f>
        <v>60079495</v>
      </c>
    </row>
    <row r="9" spans="1:7" ht="17.25" customHeight="1">
      <c r="A9" s="9"/>
      <c r="B9" s="10" t="s">
        <v>45</v>
      </c>
      <c r="C9" s="25">
        <v>25695173</v>
      </c>
      <c r="D9" s="21">
        <f>G9</f>
        <v>5000599</v>
      </c>
      <c r="E9" s="22">
        <v>4282528</v>
      </c>
      <c r="F9" s="21">
        <v>718071</v>
      </c>
      <c r="G9" s="21">
        <f>SUM(E9:F9)</f>
        <v>5000599</v>
      </c>
    </row>
    <row r="10" spans="1:7" ht="17.25" customHeight="1">
      <c r="A10" s="9"/>
      <c r="B10" s="10" t="s">
        <v>46</v>
      </c>
      <c r="C10" s="25">
        <v>33232480</v>
      </c>
      <c r="D10" s="21">
        <f>G10</f>
        <v>7271866</v>
      </c>
      <c r="E10" s="22">
        <v>5538754</v>
      </c>
      <c r="F10" s="21">
        <v>1733112</v>
      </c>
      <c r="G10" s="21">
        <f>SUM(E10:F10)</f>
        <v>7271866</v>
      </c>
    </row>
    <row r="11" spans="1:7" ht="17.25" customHeight="1">
      <c r="A11" s="9"/>
      <c r="B11" s="10" t="s">
        <v>47</v>
      </c>
      <c r="C11" s="25">
        <v>4325459</v>
      </c>
      <c r="D11" s="21">
        <f>G11</f>
        <v>1081365</v>
      </c>
      <c r="E11" s="22">
        <v>720910</v>
      </c>
      <c r="F11" s="21">
        <v>360455</v>
      </c>
      <c r="G11" s="21">
        <f>SUM(E11:F11)</f>
        <v>1081365</v>
      </c>
    </row>
    <row r="12" spans="1:7" ht="17.25" customHeight="1">
      <c r="A12" s="6">
        <v>2</v>
      </c>
      <c r="B12" s="7" t="s">
        <v>15</v>
      </c>
      <c r="C12" s="26">
        <f>SUM(C13:C19)</f>
        <v>636604436</v>
      </c>
      <c r="D12" s="20">
        <f>SUM(D13:D19)</f>
        <v>128263488</v>
      </c>
      <c r="E12" s="20">
        <f>SUM(E13:E19)</f>
        <v>106799305</v>
      </c>
      <c r="F12" s="20">
        <f>SUM(F13:F19)</f>
        <v>21464183</v>
      </c>
      <c r="G12" s="20">
        <f>SUM(G13:G19)</f>
        <v>128263488</v>
      </c>
    </row>
    <row r="13" spans="1:7" ht="17.25" customHeight="1">
      <c r="A13" s="9"/>
      <c r="B13" s="10" t="s">
        <v>44</v>
      </c>
      <c r="C13" s="25">
        <v>134034306</v>
      </c>
      <c r="D13" s="21">
        <f aca="true" t="shared" si="0" ref="D13:D19">G13</f>
        <v>27674825</v>
      </c>
      <c r="E13" s="21">
        <v>22353720</v>
      </c>
      <c r="F13" s="21">
        <v>5321105</v>
      </c>
      <c r="G13" s="21">
        <f aca="true" t="shared" si="1" ref="G13:G19">SUM(E13:F13)</f>
        <v>27674825</v>
      </c>
    </row>
    <row r="14" spans="1:7" ht="17.25" customHeight="1">
      <c r="A14" s="9"/>
      <c r="B14" s="10" t="s">
        <v>48</v>
      </c>
      <c r="C14" s="25">
        <v>35908906</v>
      </c>
      <c r="D14" s="21">
        <f t="shared" si="0"/>
        <v>5722917</v>
      </c>
      <c r="E14" s="22">
        <v>4865892</v>
      </c>
      <c r="F14" s="21">
        <v>857025</v>
      </c>
      <c r="G14" s="21">
        <f t="shared" si="1"/>
        <v>5722917</v>
      </c>
    </row>
    <row r="15" spans="1:7" ht="17.25" customHeight="1">
      <c r="A15" s="9"/>
      <c r="B15" s="10" t="s">
        <v>46</v>
      </c>
      <c r="C15" s="25">
        <v>247023986</v>
      </c>
      <c r="D15" s="21">
        <f t="shared" si="0"/>
        <v>46761852</v>
      </c>
      <c r="E15" s="22">
        <v>40724710</v>
      </c>
      <c r="F15" s="21">
        <v>6037142</v>
      </c>
      <c r="G15" s="21">
        <f t="shared" si="1"/>
        <v>46761852</v>
      </c>
    </row>
    <row r="16" spans="1:7" ht="17.25" customHeight="1">
      <c r="A16" s="9"/>
      <c r="B16" s="10" t="s">
        <v>47</v>
      </c>
      <c r="C16" s="25">
        <v>105988455</v>
      </c>
      <c r="D16" s="21">
        <f t="shared" si="0"/>
        <v>19177431</v>
      </c>
      <c r="E16" s="22">
        <v>16065337</v>
      </c>
      <c r="F16" s="21">
        <v>3112094</v>
      </c>
      <c r="G16" s="21">
        <f t="shared" si="1"/>
        <v>19177431</v>
      </c>
    </row>
    <row r="17" spans="1:7" ht="17.25" customHeight="1">
      <c r="A17" s="9"/>
      <c r="B17" s="9" t="s">
        <v>49</v>
      </c>
      <c r="C17" s="25">
        <v>3594615</v>
      </c>
      <c r="D17" s="21">
        <f t="shared" si="0"/>
        <v>780076</v>
      </c>
      <c r="E17" s="22">
        <v>579870</v>
      </c>
      <c r="F17" s="21">
        <v>200206</v>
      </c>
      <c r="G17" s="21">
        <f t="shared" si="1"/>
        <v>780076</v>
      </c>
    </row>
    <row r="18" spans="1:7" ht="17.25" customHeight="1">
      <c r="A18" s="9"/>
      <c r="B18" s="10" t="s">
        <v>45</v>
      </c>
      <c r="C18" s="25">
        <v>109982968</v>
      </c>
      <c r="D18" s="21">
        <f t="shared" si="0"/>
        <v>28146387</v>
      </c>
      <c r="E18" s="22">
        <v>22209776</v>
      </c>
      <c r="F18" s="21">
        <v>5936611</v>
      </c>
      <c r="G18" s="21">
        <f t="shared" si="1"/>
        <v>28146387</v>
      </c>
    </row>
    <row r="19" spans="1:7" ht="25.5">
      <c r="A19" s="9"/>
      <c r="B19" s="10" t="s">
        <v>50</v>
      </c>
      <c r="C19" s="25">
        <v>71200</v>
      </c>
      <c r="D19" s="21">
        <f t="shared" si="0"/>
        <v>0</v>
      </c>
      <c r="E19" s="21"/>
      <c r="F19" s="21"/>
      <c r="G19" s="21">
        <f t="shared" si="1"/>
        <v>0</v>
      </c>
    </row>
    <row r="20" spans="1:7" ht="17.25" customHeight="1">
      <c r="A20" s="6">
        <v>3</v>
      </c>
      <c r="B20" s="7" t="s">
        <v>51</v>
      </c>
      <c r="C20" s="26">
        <f>SUM(C21:C22)</f>
        <v>227787000</v>
      </c>
      <c r="D20" s="20">
        <f>SUM(D21:D22)</f>
        <v>28521417</v>
      </c>
      <c r="E20" s="20">
        <f>SUM(E21:E22)</f>
        <v>24463920</v>
      </c>
      <c r="F20" s="20">
        <f>SUM(F21:F22)</f>
        <v>4057497</v>
      </c>
      <c r="G20" s="20">
        <f>SUM(G21:G22)</f>
        <v>28521417</v>
      </c>
    </row>
    <row r="21" spans="1:7" ht="17.25" customHeight="1">
      <c r="A21" s="9"/>
      <c r="B21" s="10" t="s">
        <v>44</v>
      </c>
      <c r="C21" s="25">
        <v>112404401</v>
      </c>
      <c r="D21" s="21">
        <f>G21</f>
        <v>13433345</v>
      </c>
      <c r="E21" s="21">
        <v>10865545</v>
      </c>
      <c r="F21" s="21">
        <v>2567800</v>
      </c>
      <c r="G21" s="21">
        <f>SUM(E21:F21)</f>
        <v>13433345</v>
      </c>
    </row>
    <row r="22" spans="1:7" ht="17.25" customHeight="1">
      <c r="A22" s="9"/>
      <c r="B22" s="10" t="s">
        <v>45</v>
      </c>
      <c r="C22" s="25">
        <v>115382599</v>
      </c>
      <c r="D22" s="21">
        <f>G22</f>
        <v>15088072</v>
      </c>
      <c r="E22" s="22">
        <v>13598375</v>
      </c>
      <c r="F22" s="21">
        <v>1489697</v>
      </c>
      <c r="G22" s="21">
        <f>SUM(E22:F22)</f>
        <v>15088072</v>
      </c>
    </row>
    <row r="23" spans="1:7" ht="51.75" customHeight="1" hidden="1">
      <c r="A23" s="6">
        <v>4</v>
      </c>
      <c r="B23" s="23" t="s">
        <v>37</v>
      </c>
      <c r="C23" s="26">
        <f>SUM(C24:C25)</f>
        <v>0</v>
      </c>
      <c r="D23" s="20">
        <f>SUM(D24:D25)</f>
        <v>0</v>
      </c>
      <c r="E23" s="20">
        <f>SUM(E24:E25)</f>
        <v>0</v>
      </c>
      <c r="F23" s="20">
        <f>SUM(F24:F25)</f>
        <v>0</v>
      </c>
      <c r="G23" s="20">
        <f>SUM(G24:G25)</f>
        <v>0</v>
      </c>
    </row>
    <row r="24" spans="1:7" ht="24" customHeight="1" hidden="1">
      <c r="A24" s="9"/>
      <c r="B24" s="10" t="s">
        <v>17</v>
      </c>
      <c r="C24" s="25"/>
      <c r="D24" s="21">
        <f>G24</f>
        <v>0</v>
      </c>
      <c r="E24" s="22"/>
      <c r="F24" s="21"/>
      <c r="G24" s="21">
        <f>SUM(E24:F24)</f>
        <v>0</v>
      </c>
    </row>
    <row r="25" spans="1:7" ht="27.75" customHeight="1" hidden="1">
      <c r="A25" s="9"/>
      <c r="B25" s="10" t="s">
        <v>18</v>
      </c>
      <c r="C25" s="25"/>
      <c r="D25" s="21">
        <f>G25</f>
        <v>0</v>
      </c>
      <c r="E25" s="22"/>
      <c r="F25" s="21"/>
      <c r="G25" s="21">
        <f>SUM(E25:F25)</f>
        <v>0</v>
      </c>
    </row>
    <row r="26" spans="1:7" ht="36" hidden="1">
      <c r="A26" s="6">
        <v>5</v>
      </c>
      <c r="B26" s="23" t="s">
        <v>29</v>
      </c>
      <c r="C26" s="26">
        <f>SUM(C27:C27)</f>
        <v>0</v>
      </c>
      <c r="D26" s="20">
        <f>SUM(D27:D27)</f>
        <v>0</v>
      </c>
      <c r="E26" s="20">
        <f>SUM(E27:E27)</f>
        <v>0</v>
      </c>
      <c r="F26" s="20">
        <f>SUM(F27:F27)</f>
        <v>0</v>
      </c>
      <c r="G26" s="20">
        <f>SUM(G27:G27)</f>
        <v>0</v>
      </c>
    </row>
    <row r="27" spans="1:7" ht="21" customHeight="1" hidden="1">
      <c r="A27" s="9"/>
      <c r="B27" s="10" t="s">
        <v>17</v>
      </c>
      <c r="C27" s="25"/>
      <c r="D27" s="21">
        <f>G27</f>
        <v>0</v>
      </c>
      <c r="E27" s="22"/>
      <c r="F27" s="21"/>
      <c r="G27" s="21">
        <f>SUM(E27:F27)</f>
        <v>0</v>
      </c>
    </row>
    <row r="28" spans="1:7" ht="24" hidden="1">
      <c r="A28" s="6">
        <v>6</v>
      </c>
      <c r="B28" s="23" t="s">
        <v>31</v>
      </c>
      <c r="C28" s="26">
        <f>SUM(C29:C29)</f>
        <v>0</v>
      </c>
      <c r="D28" s="26">
        <f>SUM(D29:D29)</f>
        <v>0</v>
      </c>
      <c r="E28" s="26">
        <f>SUM(E29:E29)</f>
        <v>0</v>
      </c>
      <c r="F28" s="26">
        <f>SUM(F29:F29)</f>
        <v>0</v>
      </c>
      <c r="G28" s="26">
        <f>SUM(G29:G29)</f>
        <v>0</v>
      </c>
    </row>
    <row r="29" spans="1:7" ht="21" customHeight="1" hidden="1">
      <c r="A29" s="9"/>
      <c r="B29" s="10" t="s">
        <v>32</v>
      </c>
      <c r="C29" s="25"/>
      <c r="D29" s="21">
        <f>G29</f>
        <v>0</v>
      </c>
      <c r="E29" s="22"/>
      <c r="F29" s="21"/>
      <c r="G29" s="21">
        <f>SUM(E29:F29)</f>
        <v>0</v>
      </c>
    </row>
    <row r="30" spans="1:7" ht="19.5" customHeight="1">
      <c r="A30" s="6"/>
      <c r="B30" s="6" t="s">
        <v>1</v>
      </c>
      <c r="C30" s="20">
        <f>C7+C12+C20+C23+C26+C28</f>
        <v>1226818947</v>
      </c>
      <c r="D30" s="20">
        <f>D7+D12+D20+D23+D26+D28</f>
        <v>230218230</v>
      </c>
      <c r="E30" s="20">
        <f>E7+E12+E20+E23+E26+E28</f>
        <v>190009885</v>
      </c>
      <c r="F30" s="20">
        <f>F7+F12+F20+F23+F26+F28</f>
        <v>40208345</v>
      </c>
      <c r="G30" s="20">
        <f>G7+G12+G20+G23+G26+G28</f>
        <v>230218230</v>
      </c>
    </row>
    <row r="32" spans="2:6" s="15" customFormat="1" ht="18" customHeight="1">
      <c r="B32" s="29" t="s">
        <v>34</v>
      </c>
      <c r="C32" s="29"/>
      <c r="F32" s="15" t="s">
        <v>35</v>
      </c>
    </row>
    <row r="33" ht="6.75" customHeight="1"/>
    <row r="34" spans="2:7" ht="14.25" customHeight="1">
      <c r="B34" s="16" t="s">
        <v>19</v>
      </c>
      <c r="G34" s="18"/>
    </row>
  </sheetData>
  <mergeCells count="4">
    <mergeCell ref="A1:G1"/>
    <mergeCell ref="B4:E4"/>
    <mergeCell ref="B32:C32"/>
    <mergeCell ref="A2:G2"/>
  </mergeCells>
  <printOptions/>
  <pageMargins left="0.5905511811023623" right="0" top="0.1968503937007874" bottom="0"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G13"/>
  <sheetViews>
    <sheetView workbookViewId="0" topLeftCell="A1">
      <selection activeCell="E7" sqref="E7"/>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7" t="s">
        <v>23</v>
      </c>
      <c r="B1" s="27"/>
      <c r="C1" s="27"/>
      <c r="D1" s="27"/>
      <c r="E1" s="27"/>
      <c r="F1" s="27"/>
      <c r="G1" s="27"/>
    </row>
    <row r="2" spans="1:7" ht="21" customHeight="1">
      <c r="A2" s="27" t="str">
        <f>Департамент!B2</f>
        <v>станом на 07.03.2018 р.</v>
      </c>
      <c r="B2" s="27"/>
      <c r="C2" s="27"/>
      <c r="D2" s="27"/>
      <c r="E2" s="27"/>
      <c r="F2" s="27"/>
      <c r="G2" s="27"/>
    </row>
    <row r="3" spans="2:5" ht="28.5" customHeight="1">
      <c r="B3" s="13" t="s">
        <v>11</v>
      </c>
      <c r="C3" s="2"/>
      <c r="D3" s="2"/>
      <c r="E3" s="2"/>
    </row>
    <row r="4" spans="2:5" ht="15.75" customHeight="1">
      <c r="B4" s="28" t="s">
        <v>12</v>
      </c>
      <c r="C4" s="28"/>
      <c r="D4" s="28"/>
      <c r="E4" s="28"/>
    </row>
    <row r="5" ht="12.75">
      <c r="G5" s="3" t="s">
        <v>5</v>
      </c>
    </row>
    <row r="6" spans="1:7" ht="51" customHeight="1">
      <c r="A6" s="4" t="s">
        <v>0</v>
      </c>
      <c r="B6" s="5" t="s">
        <v>4</v>
      </c>
      <c r="C6" s="14" t="str">
        <f>заклади!C6</f>
        <v>Затверджено на 2018 рік</v>
      </c>
      <c r="D6" s="14" t="str">
        <f>заклади!D6</f>
        <v>Відкрито асигнувань з початку року станом на 07.03.18</v>
      </c>
      <c r="E6" s="14" t="str">
        <f>заклади!E6</f>
        <v>Профінансовано з початку року станом на 23.02.18</v>
      </c>
      <c r="F6" s="14" t="str">
        <f>заклади!F6</f>
        <v>Профінансовано за період з
23.02.18 - 07.03.18</v>
      </c>
      <c r="G6" s="14" t="str">
        <f>заклади!G6</f>
        <v>Профінансовано з початку року станом на 07.03.18</v>
      </c>
    </row>
    <row r="7" spans="1:7" ht="57.75" customHeight="1">
      <c r="A7" s="9">
        <v>1</v>
      </c>
      <c r="B7" s="7" t="s">
        <v>21</v>
      </c>
      <c r="C7" s="8"/>
      <c r="D7" s="8">
        <f>G7</f>
        <v>0</v>
      </c>
      <c r="E7" s="8"/>
      <c r="F7" s="8"/>
      <c r="G7" s="8">
        <f>SUM(E7:F7)</f>
        <v>0</v>
      </c>
    </row>
    <row r="8" spans="1:7" ht="25.5" customHeight="1">
      <c r="A8" s="6"/>
      <c r="B8" s="6" t="s">
        <v>1</v>
      </c>
      <c r="C8" s="8">
        <f>SUM(C7:C7)</f>
        <v>0</v>
      </c>
      <c r="D8" s="8">
        <f>SUM(D7:D7)</f>
        <v>0</v>
      </c>
      <c r="E8" s="8">
        <f>SUM(E7:E7)</f>
        <v>0</v>
      </c>
      <c r="F8" s="8">
        <f>SUM(F7:F7)</f>
        <v>0</v>
      </c>
      <c r="G8" s="8">
        <f>SUM(G7:G7)</f>
        <v>0</v>
      </c>
    </row>
    <row r="10" ht="17.25" customHeight="1">
      <c r="B10" s="1" t="s">
        <v>22</v>
      </c>
    </row>
    <row r="11" spans="2:6" s="15" customFormat="1" ht="18" customHeight="1">
      <c r="B11" s="29" t="s">
        <v>34</v>
      </c>
      <c r="C11" s="29"/>
      <c r="F11" s="15" t="s">
        <v>35</v>
      </c>
    </row>
    <row r="13" ht="19.5" customHeight="1">
      <c r="B13" s="16" t="s">
        <v>19</v>
      </c>
    </row>
  </sheetData>
  <mergeCells count="4">
    <mergeCell ref="A1:G1"/>
    <mergeCell ref="B4:E4"/>
    <mergeCell ref="B11:C11"/>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14"/>
  <sheetViews>
    <sheetView workbookViewId="0" topLeftCell="A1">
      <selection activeCell="E7" sqref="E7"/>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7" t="s">
        <v>38</v>
      </c>
      <c r="B1" s="27"/>
      <c r="C1" s="27"/>
      <c r="D1" s="27"/>
      <c r="E1" s="27"/>
      <c r="F1" s="27"/>
      <c r="G1" s="27"/>
    </row>
    <row r="2" spans="1:7" ht="24" customHeight="1">
      <c r="A2" s="27" t="str">
        <f>Департамент!B2</f>
        <v>станом на 07.03.2018 р.</v>
      </c>
      <c r="B2" s="27"/>
      <c r="C2" s="27"/>
      <c r="D2" s="27"/>
      <c r="E2" s="27"/>
      <c r="F2" s="27"/>
      <c r="G2" s="27"/>
    </row>
    <row r="3" spans="2:5" ht="28.5" customHeight="1">
      <c r="B3" s="13" t="s">
        <v>11</v>
      </c>
      <c r="C3" s="2"/>
      <c r="D3" s="2"/>
      <c r="E3" s="2"/>
    </row>
    <row r="4" spans="2:5" ht="15.75" customHeight="1">
      <c r="B4" s="28" t="s">
        <v>12</v>
      </c>
      <c r="C4" s="28"/>
      <c r="D4" s="28"/>
      <c r="E4" s="28"/>
    </row>
    <row r="5" ht="12.75">
      <c r="G5" s="3" t="s">
        <v>5</v>
      </c>
    </row>
    <row r="6" spans="1:7" ht="51" customHeight="1">
      <c r="A6" s="4" t="s">
        <v>0</v>
      </c>
      <c r="B6" s="5" t="s">
        <v>4</v>
      </c>
      <c r="C6" s="14" t="str">
        <f>заклади!C6</f>
        <v>Затверджено на 2018 рік</v>
      </c>
      <c r="D6" s="14" t="str">
        <f>заклади!D6</f>
        <v>Відкрито асигнувань з початку року станом на 07.03.18</v>
      </c>
      <c r="E6" s="14" t="str">
        <f>заклади!E6</f>
        <v>Профінансовано з початку року станом на 23.02.18</v>
      </c>
      <c r="F6" s="14" t="str">
        <f>заклади!F6</f>
        <v>Профінансовано за період з
23.02.18 - 07.03.18</v>
      </c>
      <c r="G6" s="14" t="str">
        <f>заклади!G6</f>
        <v>Профінансовано з початку року станом на 07.03.18</v>
      </c>
    </row>
    <row r="7" spans="1:7" ht="38.25">
      <c r="A7" s="9">
        <v>1</v>
      </c>
      <c r="B7" s="7" t="s">
        <v>30</v>
      </c>
      <c r="C7" s="8"/>
      <c r="D7" s="8">
        <f>G7</f>
        <v>0</v>
      </c>
      <c r="E7" s="24"/>
      <c r="F7" s="8"/>
      <c r="G7" s="8">
        <f>SUM(E7:F7)</f>
        <v>0</v>
      </c>
    </row>
    <row r="8" spans="1:7" ht="25.5">
      <c r="A8" s="9">
        <v>2</v>
      </c>
      <c r="B8" s="7" t="s">
        <v>24</v>
      </c>
      <c r="C8" s="8"/>
      <c r="D8" s="8">
        <f>G8</f>
        <v>0</v>
      </c>
      <c r="E8" s="24"/>
      <c r="F8" s="8"/>
      <c r="G8" s="8">
        <f>SUM(E8:F8)</f>
        <v>0</v>
      </c>
    </row>
    <row r="9" spans="1:7" ht="25.5" customHeight="1">
      <c r="A9" s="6"/>
      <c r="B9" s="6" t="s">
        <v>1</v>
      </c>
      <c r="C9" s="8">
        <f>SUM(C7:C8)</f>
        <v>0</v>
      </c>
      <c r="D9" s="8">
        <f>SUM(D7:D8)</f>
        <v>0</v>
      </c>
      <c r="E9" s="8">
        <f>SUM(E7:E8)</f>
        <v>0</v>
      </c>
      <c r="F9" s="8">
        <f>SUM(F7:F8)</f>
        <v>0</v>
      </c>
      <c r="G9" s="8">
        <f>SUM(G7:G8)</f>
        <v>0</v>
      </c>
    </row>
    <row r="11" ht="17.25" customHeight="1">
      <c r="B11" s="1" t="s">
        <v>25</v>
      </c>
    </row>
    <row r="12" spans="2:6" s="15" customFormat="1" ht="18" customHeight="1">
      <c r="B12" s="29" t="s">
        <v>34</v>
      </c>
      <c r="C12" s="29"/>
      <c r="F12" s="15" t="s">
        <v>35</v>
      </c>
    </row>
    <row r="14" ht="19.5" customHeight="1">
      <c r="B14" s="16" t="s">
        <v>19</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14"/>
  <sheetViews>
    <sheetView workbookViewId="0" topLeftCell="A1">
      <selection activeCell="E7" sqref="E7"/>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89.25" customHeight="1">
      <c r="A1" s="27" t="s">
        <v>39</v>
      </c>
      <c r="B1" s="27"/>
      <c r="C1" s="27"/>
      <c r="D1" s="27"/>
      <c r="E1" s="27"/>
      <c r="F1" s="27"/>
      <c r="G1" s="27"/>
    </row>
    <row r="2" spans="1:7" ht="21.75" customHeight="1">
      <c r="A2" s="27" t="str">
        <f>Департамент!B2</f>
        <v>станом на 07.03.2018 р.</v>
      </c>
      <c r="B2" s="27"/>
      <c r="C2" s="27"/>
      <c r="D2" s="27"/>
      <c r="E2" s="27"/>
      <c r="F2" s="27"/>
      <c r="G2" s="27"/>
    </row>
    <row r="3" spans="2:5" ht="28.5" customHeight="1">
      <c r="B3" s="13" t="s">
        <v>11</v>
      </c>
      <c r="C3" s="2"/>
      <c r="D3" s="2"/>
      <c r="E3" s="2"/>
    </row>
    <row r="4" spans="2:5" ht="15.75" customHeight="1">
      <c r="B4" s="28" t="s">
        <v>12</v>
      </c>
      <c r="C4" s="28"/>
      <c r="D4" s="28"/>
      <c r="E4" s="28"/>
    </row>
    <row r="5" ht="12.75">
      <c r="G5" s="3" t="s">
        <v>5</v>
      </c>
    </row>
    <row r="6" spans="1:7" ht="51" customHeight="1">
      <c r="A6" s="4" t="s">
        <v>0</v>
      </c>
      <c r="B6" s="5" t="s">
        <v>4</v>
      </c>
      <c r="C6" s="14" t="str">
        <f>заклади!C6</f>
        <v>Затверджено на 2018 рік</v>
      </c>
      <c r="D6" s="14" t="str">
        <f>заклади!D6</f>
        <v>Відкрито асигнувань з початку року станом на 07.03.18</v>
      </c>
      <c r="E6" s="14" t="str">
        <f>заклади!E6</f>
        <v>Профінансовано з початку року станом на 23.02.18</v>
      </c>
      <c r="F6" s="14" t="str">
        <f>заклади!F6</f>
        <v>Профінансовано за період з
23.02.18 - 07.03.18</v>
      </c>
      <c r="G6" s="14" t="str">
        <f>заклади!G6</f>
        <v>Профінансовано з початку року станом на 07.03.18</v>
      </c>
    </row>
    <row r="7" spans="1:7" ht="57.75" customHeight="1">
      <c r="A7" s="9">
        <v>1</v>
      </c>
      <c r="B7" s="7" t="s">
        <v>26</v>
      </c>
      <c r="C7" s="8"/>
      <c r="D7" s="8">
        <f>G7</f>
        <v>0</v>
      </c>
      <c r="E7" s="8"/>
      <c r="F7" s="8"/>
      <c r="G7" s="8">
        <f>SUM(E7:F7)</f>
        <v>0</v>
      </c>
    </row>
    <row r="8" spans="1:7" ht="55.5" customHeight="1" hidden="1">
      <c r="A8" s="9">
        <v>2</v>
      </c>
      <c r="B8" s="7" t="s">
        <v>27</v>
      </c>
      <c r="C8" s="8"/>
      <c r="D8" s="8">
        <f>G8</f>
        <v>0</v>
      </c>
      <c r="E8" s="24"/>
      <c r="F8" s="8"/>
      <c r="G8" s="8">
        <f>SUM(E8:F8)</f>
        <v>0</v>
      </c>
    </row>
    <row r="9" spans="1:7" ht="25.5" customHeight="1">
      <c r="A9" s="6"/>
      <c r="B9" s="6" t="s">
        <v>1</v>
      </c>
      <c r="C9" s="8">
        <f>SUM(C7:C8)</f>
        <v>0</v>
      </c>
      <c r="D9" s="8">
        <f>SUM(D7:D8)</f>
        <v>0</v>
      </c>
      <c r="E9" s="8">
        <f>SUM(E7:E8)</f>
        <v>0</v>
      </c>
      <c r="F9" s="8">
        <f>SUM(F7:F8)</f>
        <v>0</v>
      </c>
      <c r="G9" s="8">
        <f>SUM(G7:G8)</f>
        <v>0</v>
      </c>
    </row>
    <row r="11" ht="17.25" customHeight="1">
      <c r="B11" s="1" t="s">
        <v>25</v>
      </c>
    </row>
    <row r="12" spans="2:6" s="15" customFormat="1" ht="18" customHeight="1">
      <c r="B12" s="29" t="s">
        <v>34</v>
      </c>
      <c r="C12" s="29"/>
      <c r="F12" s="15" t="s">
        <v>35</v>
      </c>
    </row>
    <row r="14" ht="19.5" customHeight="1">
      <c r="B14" s="16" t="s">
        <v>19</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13"/>
  <sheetViews>
    <sheetView workbookViewId="0" topLeftCell="A1">
      <selection activeCell="E7" sqref="E7"/>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7" t="s">
        <v>40</v>
      </c>
      <c r="B1" s="27"/>
      <c r="C1" s="27"/>
      <c r="D1" s="27"/>
      <c r="E1" s="27"/>
      <c r="F1" s="27"/>
      <c r="G1" s="27"/>
    </row>
    <row r="2" spans="1:7" ht="24" customHeight="1">
      <c r="A2" s="27" t="str">
        <f>Департамент!B2</f>
        <v>станом на 07.03.2018 р.</v>
      </c>
      <c r="B2" s="27"/>
      <c r="C2" s="27"/>
      <c r="D2" s="27"/>
      <c r="E2" s="27"/>
      <c r="F2" s="27"/>
      <c r="G2" s="27"/>
    </row>
    <row r="3" spans="2:5" ht="28.5" customHeight="1">
      <c r="B3" s="13" t="s">
        <v>11</v>
      </c>
      <c r="C3" s="2"/>
      <c r="D3" s="2"/>
      <c r="E3" s="2"/>
    </row>
    <row r="4" spans="2:5" ht="15.75" customHeight="1">
      <c r="B4" s="28" t="s">
        <v>12</v>
      </c>
      <c r="C4" s="28"/>
      <c r="D4" s="28"/>
      <c r="E4" s="28"/>
    </row>
    <row r="5" ht="12.75">
      <c r="G5" s="3" t="s">
        <v>5</v>
      </c>
    </row>
    <row r="6" spans="1:7" ht="51" customHeight="1">
      <c r="A6" s="4" t="s">
        <v>0</v>
      </c>
      <c r="B6" s="5" t="s">
        <v>4</v>
      </c>
      <c r="C6" s="14" t="str">
        <f>заклади!C6</f>
        <v>Затверджено на 2018 рік</v>
      </c>
      <c r="D6" s="14" t="str">
        <f>заклади!D6</f>
        <v>Відкрито асигнувань з початку року станом на 07.03.18</v>
      </c>
      <c r="E6" s="14" t="str">
        <f>заклади!E6</f>
        <v>Профінансовано з початку року станом на 23.02.18</v>
      </c>
      <c r="F6" s="14" t="str">
        <f>заклади!F6</f>
        <v>Профінансовано за період з
23.02.18 - 07.03.18</v>
      </c>
      <c r="G6" s="14" t="str">
        <f>заклади!G6</f>
        <v>Профінансовано з початку року станом на 07.03.18</v>
      </c>
    </row>
    <row r="7" spans="1:7" ht="25.5" customHeight="1">
      <c r="A7" s="9">
        <v>1</v>
      </c>
      <c r="B7" s="10" t="s">
        <v>28</v>
      </c>
      <c r="C7" s="8"/>
      <c r="D7" s="8">
        <f>G7</f>
        <v>0</v>
      </c>
      <c r="E7" s="24"/>
      <c r="F7" s="8"/>
      <c r="G7" s="8">
        <f>SUM(E7:F7)</f>
        <v>0</v>
      </c>
    </row>
    <row r="8" spans="1:7" ht="25.5" customHeight="1">
      <c r="A8" s="6"/>
      <c r="B8" s="6" t="s">
        <v>1</v>
      </c>
      <c r="C8" s="8">
        <f>SUM(C7:C7)</f>
        <v>0</v>
      </c>
      <c r="D8" s="8">
        <f>SUM(D7:D7)</f>
        <v>0</v>
      </c>
      <c r="E8" s="8">
        <f>SUM(E7:E7)</f>
        <v>0</v>
      </c>
      <c r="F8" s="8">
        <f>SUM(F7:F7)</f>
        <v>0</v>
      </c>
      <c r="G8" s="8">
        <f>SUM(G7:G7)</f>
        <v>0</v>
      </c>
    </row>
    <row r="10" ht="17.25" customHeight="1">
      <c r="B10" s="1" t="s">
        <v>25</v>
      </c>
    </row>
    <row r="11" spans="2:6" s="15" customFormat="1" ht="18" customHeight="1">
      <c r="B11" s="29" t="s">
        <v>34</v>
      </c>
      <c r="C11" s="29"/>
      <c r="F11" s="15" t="s">
        <v>35</v>
      </c>
    </row>
    <row r="13" ht="19.5" customHeight="1">
      <c r="B13" s="16" t="s">
        <v>19</v>
      </c>
    </row>
  </sheetData>
  <mergeCells count="4">
    <mergeCell ref="A1:G1"/>
    <mergeCell ref="B4:E4"/>
    <mergeCell ref="B11:C11"/>
    <mergeCell ref="A2:G2"/>
  </mergeCells>
  <printOptions/>
  <pageMargins left="0.3937007874015748" right="0" top="0.3937007874015748"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Наталья</cp:lastModifiedBy>
  <cp:lastPrinted>2018-02-26T09:22:42Z</cp:lastPrinted>
  <dcterms:created xsi:type="dcterms:W3CDTF">2015-02-14T08:50:44Z</dcterms:created>
  <dcterms:modified xsi:type="dcterms:W3CDTF">2018-03-06T16:59:06Z</dcterms:modified>
  <cp:category/>
  <cp:version/>
  <cp:contentType/>
  <cp:contentStatus/>
</cp:coreProperties>
</file>