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05" activeTab="1"/>
  </bookViews>
  <sheets>
    <sheet name="Департамент" sheetId="1" r:id="rId1"/>
    <sheet name="заклади" sheetId="2" r:id="rId2"/>
    <sheet name="метро ВНЗ" sheetId="3" r:id="rId3"/>
    <sheet name="райони-Осв.суб." sheetId="4" r:id="rId4"/>
    <sheet name="райони-Програма" sheetId="5" r:id="rId5"/>
    <sheet name="райони-Осв.потреб" sheetId="6" state="hidden" r:id="rId6"/>
  </sheets>
  <definedNames>
    <definedName name="_xlnm.Print_Area" localSheetId="1">'заклади'!$A$1:$G$36</definedName>
  </definedNames>
  <calcPr fullCalcOnLoad="1"/>
</workbook>
</file>

<file path=xl/sharedStrings.xml><?xml version="1.0" encoding="utf-8"?>
<sst xmlns="http://schemas.openxmlformats.org/spreadsheetml/2006/main" count="119" uniqueCount="65">
  <si>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</si>
  <si>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</si>
  <si>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</si>
  <si>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</si>
  <si>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</si>
  <si>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</si>
  <si>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</si>
  <si>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</si>
  <si>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</si>
  <si>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</si>
  <si>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</si>
  <si>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</si>
  <si>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</si>
  <si>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</si>
  <si>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</si>
  <si>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</si>
  <si>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</si>
  <si>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</si>
  <si>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</si>
  <si>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</si>
  <si>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Вищі навчальні заклади</t>
    </r>
  </si>
  <si>
    <t>Примітка: розпорядники субвенції - вищі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</si>
  <si>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субвенції державному бюджету 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</t>
    </r>
  </si>
  <si>
    <t>Примітка: розпорядники субвенції - районні бюджети Харківської області</t>
  </si>
  <si>
    <t>Райони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</si>
  <si>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</si>
  <si>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</si>
  <si>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Затверджено на 2018 р</t>
  </si>
  <si>
    <t>Директор Департаменту науки і освіти</t>
  </si>
  <si>
    <t>Л.Г. Карпова</t>
  </si>
  <si>
    <t>Затверджено на 2018 рік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</si>
  <si>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</si>
  <si>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01.01.2018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</si>
  <si>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2018 р.</t>
    </r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</si>
  <si>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</si>
  <si>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</si>
  <si>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</si>
  <si>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</si>
  <si>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</si>
  <si>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</si>
  <si>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</si>
  <si>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</si>
  <si>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</si>
  <si>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</si>
  <si>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</si>
  <si>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</si>
  <si>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</si>
  <si>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2014-2018 рр.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</si>
  <si>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</si>
  <si>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</si>
  <si>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</si>
  <si>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придбання шкільних автобусів для перевезення дітей, що проживають у сільській місцевості, на умовах співфінансування
</t>
    </r>
    <r>
      <rPr>
        <sz val="8"/>
        <rFont val="Arial"/>
        <family val="2"/>
      </rPr>
      <t>Райони області</t>
    </r>
  </si>
  <si>
    <r>
      <t xml:space="preserve">Видатки 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</si>
  <si>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</si>
  <si>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</si>
  <si>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</si>
  <si>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</si>
  <si>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t>Проведена оплата видатків з початку року станом на 18.05.18</t>
  </si>
  <si>
    <t>Профінансовано з початку року станом на 18.05.18</t>
  </si>
  <si>
    <t>станом на 31.05.2018 р.</t>
  </si>
  <si>
    <t>Відкрито асигнувань з початку року станом на 31.05.18</t>
  </si>
  <si>
    <t>Проведена оплата видатків за період з
18.05.18 - 31.05.18</t>
  </si>
  <si>
    <t>Проведена оплата видатків з початку року станом на 31.05.18</t>
  </si>
  <si>
    <t>Профінансовано за період з
18.05.18 - 31.05.18</t>
  </si>
  <si>
    <t>Профінансовано з початку року станом на 31.05.18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</si>
</sst>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8" sqref="G8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2" t="s">
        <v>16</v>
      </c>
      <c r="B1" s="32"/>
      <c r="C1" s="32"/>
      <c r="D1" s="32"/>
      <c r="E1" s="32"/>
      <c r="F1" s="32"/>
      <c r="G1" s="32"/>
    </row>
    <row r="2" spans="1:7" ht="16.5" customHeight="1">
      <c r="A2" s="17"/>
      <c r="B2" s="32" t="s">
        <v>59</v>
      </c>
      <c r="C2" s="32"/>
      <c r="D2" s="32"/>
      <c r="E2" s="32"/>
      <c r="F2" s="32"/>
      <c r="G2" s="32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3" t="s">
        <v>12</v>
      </c>
      <c r="C4" s="33"/>
      <c r="D4" s="33"/>
      <c r="E4" s="33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27</v>
      </c>
      <c r="D6" s="14" t="s">
        <v>60</v>
      </c>
      <c r="E6" s="14" t="s">
        <v>57</v>
      </c>
      <c r="F6" s="14" t="s">
        <v>61</v>
      </c>
      <c r="G6" s="14" t="s">
        <v>62</v>
      </c>
    </row>
    <row r="7" spans="1:7" ht="27.75" customHeight="1">
      <c r="A7" s="6">
        <v>1</v>
      </c>
      <c r="B7" s="7" t="s">
        <v>3</v>
      </c>
      <c r="C7" s="8">
        <f>SUM(C8:C12)</f>
        <v>6363300</v>
      </c>
      <c r="D7" s="8">
        <f>SUM(D8:D12)</f>
        <v>2502340</v>
      </c>
      <c r="E7" s="8">
        <f>SUM(E8:E12)</f>
        <v>1530252.31</v>
      </c>
      <c r="F7" s="8">
        <f>SUM(F8:F12)</f>
        <v>243677.94</v>
      </c>
      <c r="G7" s="8">
        <f>SUM(G8:G12)</f>
        <v>1773930.25</v>
      </c>
    </row>
    <row r="8" spans="1:7" ht="15" customHeight="1">
      <c r="A8" s="9"/>
      <c r="B8" s="10" t="s">
        <v>2</v>
      </c>
      <c r="C8" s="11">
        <v>6118300</v>
      </c>
      <c r="D8" s="11">
        <v>2395300</v>
      </c>
      <c r="E8" s="11">
        <v>1438221.07</v>
      </c>
      <c r="F8" s="11">
        <v>243395.94</v>
      </c>
      <c r="G8" s="11">
        <f>SUM(E8:F8)</f>
        <v>1681617.01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181600</v>
      </c>
      <c r="D10" s="11">
        <v>92680</v>
      </c>
      <c r="E10" s="11">
        <v>88644.01</v>
      </c>
      <c r="F10" s="11"/>
      <c r="G10" s="11">
        <f>SUM(E10:F10)</f>
        <v>88644.01</v>
      </c>
    </row>
    <row r="11" spans="1:7" ht="15" customHeight="1">
      <c r="A11" s="9"/>
      <c r="B11" s="10" t="s">
        <v>35</v>
      </c>
      <c r="C11" s="11">
        <v>6400</v>
      </c>
      <c r="D11" s="11">
        <v>4260</v>
      </c>
      <c r="E11" s="11">
        <v>3387.23</v>
      </c>
      <c r="F11" s="11">
        <v>282</v>
      </c>
      <c r="G11" s="11">
        <f>SUM(E11:F11)</f>
        <v>3669.23</v>
      </c>
    </row>
    <row r="12" spans="1:7" ht="25.5">
      <c r="A12" s="9"/>
      <c r="B12" s="12" t="s">
        <v>34</v>
      </c>
      <c r="C12" s="11">
        <v>57000</v>
      </c>
      <c r="D12" s="11">
        <v>10100</v>
      </c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13</v>
      </c>
      <c r="C14" s="8">
        <f>SUM(C15:C18)</f>
        <v>1188000</v>
      </c>
      <c r="D14" s="8">
        <f>SUM(D15:D18)</f>
        <v>432000</v>
      </c>
      <c r="E14" s="8">
        <f>SUM(E15:E18)</f>
        <v>432000</v>
      </c>
      <c r="F14" s="8">
        <f>SUM(F15:F18)</f>
        <v>0</v>
      </c>
      <c r="G14" s="8">
        <f>SUM(G15:G18)</f>
        <v>432000</v>
      </c>
    </row>
    <row r="15" spans="1:7" ht="20.25" customHeight="1">
      <c r="A15" s="9"/>
      <c r="B15" s="10" t="s">
        <v>8</v>
      </c>
      <c r="C15" s="11">
        <v>240000</v>
      </c>
      <c r="D15" s="11">
        <v>100000</v>
      </c>
      <c r="E15" s="11">
        <v>100000</v>
      </c>
      <c r="F15" s="11"/>
      <c r="G15" s="11">
        <f>SUM(E15:F15)</f>
        <v>100000</v>
      </c>
    </row>
    <row r="16" spans="1:7" ht="25.5">
      <c r="A16" s="9"/>
      <c r="B16" s="10" t="s">
        <v>6</v>
      </c>
      <c r="C16" s="11">
        <v>228000</v>
      </c>
      <c r="D16" s="11">
        <v>92000</v>
      </c>
      <c r="E16" s="11">
        <v>92000</v>
      </c>
      <c r="F16" s="11"/>
      <c r="G16" s="11">
        <f>SUM(E16:F16)</f>
        <v>92000</v>
      </c>
    </row>
    <row r="17" spans="1:7" ht="25.5">
      <c r="A17" s="9"/>
      <c r="B17" s="10" t="s">
        <v>7</v>
      </c>
      <c r="C17" s="11">
        <v>720000</v>
      </c>
      <c r="D17" s="11">
        <v>240000</v>
      </c>
      <c r="E17" s="11">
        <v>240000</v>
      </c>
      <c r="F17" s="11"/>
      <c r="G17" s="11">
        <f>SUM(E17:F17)</f>
        <v>240000</v>
      </c>
    </row>
    <row r="18" spans="1:7" ht="25.5" hidden="1">
      <c r="A18" s="9"/>
      <c r="B18" s="10" t="s">
        <v>14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7551300</v>
      </c>
      <c r="D19" s="8">
        <f>D7+D14</f>
        <v>2934340</v>
      </c>
      <c r="E19" s="8">
        <f>E7+E14</f>
        <v>1962252.31</v>
      </c>
      <c r="F19" s="8">
        <f>F7+F14</f>
        <v>243677.94</v>
      </c>
      <c r="G19" s="8">
        <f>G7+G14</f>
        <v>2205930.25</v>
      </c>
    </row>
    <row r="21" spans="2:6" s="15" customFormat="1" ht="29.25" customHeight="1">
      <c r="B21" s="34" t="s">
        <v>28</v>
      </c>
      <c r="C21" s="34"/>
      <c r="F21" s="15" t="s">
        <v>29</v>
      </c>
    </row>
    <row r="23" ht="19.5" customHeight="1">
      <c r="B23" s="16" t="s">
        <v>18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B1">
      <selection activeCell="F27" sqref="F27"/>
    </sheetView>
  </sheetViews>
  <sheetFormatPr defaultColWidth="9.00390625" defaultRowHeight="12.75"/>
  <cols>
    <col min="1" max="1" width="4.75390625" style="1" customWidth="1"/>
    <col min="2" max="2" width="58.875" style="1" customWidth="1"/>
    <col min="3" max="3" width="16.125" style="1" bestFit="1" customWidth="1"/>
    <col min="4" max="4" width="17.875" style="1" customWidth="1"/>
    <col min="5" max="5" width="19.125" style="1" customWidth="1"/>
    <col min="6" max="6" width="16.875" style="1" customWidth="1"/>
    <col min="7" max="7" width="18.875" style="1" customWidth="1"/>
    <col min="8" max="16384" width="9.125" style="1" customWidth="1"/>
  </cols>
  <sheetData>
    <row r="1" spans="1:7" ht="45" customHeight="1">
      <c r="A1" s="32" t="s">
        <v>36</v>
      </c>
      <c r="B1" s="32"/>
      <c r="C1" s="32"/>
      <c r="D1" s="32"/>
      <c r="E1" s="32"/>
      <c r="F1" s="32"/>
      <c r="G1" s="32"/>
    </row>
    <row r="2" spans="1:7" ht="21" customHeight="1">
      <c r="A2" s="32" t="str">
        <f>Департамент!B2</f>
        <v>станом на 31.05.2018 р.</v>
      </c>
      <c r="B2" s="32"/>
      <c r="C2" s="32"/>
      <c r="D2" s="32"/>
      <c r="E2" s="32"/>
      <c r="F2" s="32"/>
      <c r="G2" s="32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39.75" customHeight="1">
      <c r="A6" s="14" t="s">
        <v>0</v>
      </c>
      <c r="B6" s="19" t="s">
        <v>4</v>
      </c>
      <c r="C6" s="14" t="s">
        <v>30</v>
      </c>
      <c r="D6" s="14" t="s">
        <v>60</v>
      </c>
      <c r="E6" s="14" t="s">
        <v>58</v>
      </c>
      <c r="F6" s="14" t="s">
        <v>63</v>
      </c>
      <c r="G6" s="14" t="s">
        <v>64</v>
      </c>
    </row>
    <row r="7" spans="1:7" ht="16.5" customHeight="1">
      <c r="A7" s="6">
        <v>1</v>
      </c>
      <c r="B7" s="7" t="s">
        <v>19</v>
      </c>
      <c r="C7" s="20">
        <f>SUM(C8:C11)</f>
        <v>362427511</v>
      </c>
      <c r="D7" s="20">
        <f>SUM(D8:D11)</f>
        <v>161351111</v>
      </c>
      <c r="E7" s="20">
        <f>SUM(E8:E11)</f>
        <v>161351111</v>
      </c>
      <c r="F7" s="20">
        <f>SUM(F8:F11)</f>
        <v>0</v>
      </c>
      <c r="G7" s="20">
        <f>SUM(G8:G11)</f>
        <v>161351111</v>
      </c>
    </row>
    <row r="8" spans="1:7" ht="16.5" customHeight="1">
      <c r="A8" s="9"/>
      <c r="B8" s="10" t="s">
        <v>37</v>
      </c>
      <c r="C8" s="25">
        <v>299174399</v>
      </c>
      <c r="D8" s="21">
        <f>G8</f>
        <v>130730511</v>
      </c>
      <c r="E8" s="21">
        <v>130730511</v>
      </c>
      <c r="F8" s="21"/>
      <c r="G8" s="21">
        <f>SUM(E8:F8)</f>
        <v>130730511</v>
      </c>
    </row>
    <row r="9" spans="1:7" ht="16.5" customHeight="1">
      <c r="A9" s="9"/>
      <c r="B9" s="10" t="s">
        <v>38</v>
      </c>
      <c r="C9" s="25">
        <v>25695173</v>
      </c>
      <c r="D9" s="21">
        <f>G9</f>
        <v>14971440</v>
      </c>
      <c r="E9" s="22">
        <v>14971440</v>
      </c>
      <c r="F9" s="21"/>
      <c r="G9" s="21">
        <f>SUM(E9:F9)</f>
        <v>14971440</v>
      </c>
    </row>
    <row r="10" spans="1:7" ht="16.5" customHeight="1">
      <c r="A10" s="9"/>
      <c r="B10" s="10" t="s">
        <v>39</v>
      </c>
      <c r="C10" s="25">
        <v>33232480</v>
      </c>
      <c r="D10" s="21">
        <f>G10</f>
        <v>13846885</v>
      </c>
      <c r="E10" s="22">
        <v>13846885</v>
      </c>
      <c r="F10" s="21"/>
      <c r="G10" s="21">
        <f>SUM(E10:F10)</f>
        <v>13846885</v>
      </c>
    </row>
    <row r="11" spans="1:7" ht="16.5" customHeight="1">
      <c r="A11" s="9"/>
      <c r="B11" s="10" t="s">
        <v>40</v>
      </c>
      <c r="C11" s="25">
        <v>4325459</v>
      </c>
      <c r="D11" s="21">
        <f>G11</f>
        <v>1802275</v>
      </c>
      <c r="E11" s="22">
        <v>1802275</v>
      </c>
      <c r="F11" s="21"/>
      <c r="G11" s="21">
        <f>SUM(E11:F11)</f>
        <v>1802275</v>
      </c>
    </row>
    <row r="12" spans="1:7" ht="16.5" customHeight="1">
      <c r="A12" s="6">
        <v>2</v>
      </c>
      <c r="B12" s="7" t="s">
        <v>15</v>
      </c>
      <c r="C12" s="26">
        <f>SUM(C13:C20)</f>
        <v>671052442</v>
      </c>
      <c r="D12" s="20">
        <f>SUM(D13:D20)</f>
        <v>275588317</v>
      </c>
      <c r="E12" s="20">
        <f>SUM(E13:E20)</f>
        <v>249738448</v>
      </c>
      <c r="F12" s="20">
        <f>SUM(F13:F20)</f>
        <v>25849869</v>
      </c>
      <c r="G12" s="20">
        <f>SUM(G13:G20)</f>
        <v>275588317</v>
      </c>
    </row>
    <row r="13" spans="1:7" ht="16.5" customHeight="1">
      <c r="A13" s="9"/>
      <c r="B13" s="10" t="s">
        <v>37</v>
      </c>
      <c r="C13" s="25">
        <v>134034306</v>
      </c>
      <c r="D13" s="21">
        <f aca="true" t="shared" si="0" ref="D13:D20">G13</f>
        <v>56545558</v>
      </c>
      <c r="E13" s="21">
        <v>51938542</v>
      </c>
      <c r="F13" s="21">
        <v>4607016</v>
      </c>
      <c r="G13" s="21">
        <f aca="true" t="shared" si="1" ref="G13:G20">SUM(E13:F13)</f>
        <v>56545558</v>
      </c>
    </row>
    <row r="14" spans="1:7" ht="16.5" customHeight="1">
      <c r="A14" s="9"/>
      <c r="B14" s="10" t="s">
        <v>41</v>
      </c>
      <c r="C14" s="25">
        <v>37058906</v>
      </c>
      <c r="D14" s="21">
        <f t="shared" si="0"/>
        <v>14104925</v>
      </c>
      <c r="E14" s="22">
        <v>12582488</v>
      </c>
      <c r="F14" s="21">
        <v>1522437</v>
      </c>
      <c r="G14" s="21">
        <f t="shared" si="1"/>
        <v>14104925</v>
      </c>
    </row>
    <row r="15" spans="1:7" ht="16.5" customHeight="1">
      <c r="A15" s="9"/>
      <c r="B15" s="10" t="s">
        <v>39</v>
      </c>
      <c r="C15" s="25">
        <v>262023986</v>
      </c>
      <c r="D15" s="21">
        <f t="shared" si="0"/>
        <v>106965698</v>
      </c>
      <c r="E15" s="22">
        <v>95599053</v>
      </c>
      <c r="F15" s="21">
        <v>11366645</v>
      </c>
      <c r="G15" s="21">
        <f t="shared" si="1"/>
        <v>106965698</v>
      </c>
    </row>
    <row r="16" spans="1:7" ht="16.5" customHeight="1">
      <c r="A16" s="9"/>
      <c r="B16" s="10" t="s">
        <v>40</v>
      </c>
      <c r="C16" s="25">
        <v>106538455</v>
      </c>
      <c r="D16" s="21">
        <f t="shared" si="0"/>
        <v>42978578</v>
      </c>
      <c r="E16" s="22">
        <v>39160379</v>
      </c>
      <c r="F16" s="21">
        <v>3818199</v>
      </c>
      <c r="G16" s="21">
        <f t="shared" si="1"/>
        <v>42978578</v>
      </c>
    </row>
    <row r="17" spans="1:7" ht="16.5" customHeight="1">
      <c r="A17" s="9"/>
      <c r="B17" s="9" t="s">
        <v>42</v>
      </c>
      <c r="C17" s="25">
        <v>3594615</v>
      </c>
      <c r="D17" s="21">
        <f t="shared" si="0"/>
        <v>1669287</v>
      </c>
      <c r="E17" s="22">
        <v>1558416</v>
      </c>
      <c r="F17" s="21">
        <v>110871</v>
      </c>
      <c r="G17" s="21">
        <f t="shared" si="1"/>
        <v>1669287</v>
      </c>
    </row>
    <row r="18" spans="1:7" ht="16.5" customHeight="1">
      <c r="A18" s="9"/>
      <c r="B18" s="10" t="s">
        <v>38</v>
      </c>
      <c r="C18" s="25">
        <v>109982968</v>
      </c>
      <c r="D18" s="21">
        <f t="shared" si="0"/>
        <v>52880919</v>
      </c>
      <c r="E18" s="22">
        <v>48592936</v>
      </c>
      <c r="F18" s="21">
        <v>4287983</v>
      </c>
      <c r="G18" s="21">
        <f t="shared" si="1"/>
        <v>52880919</v>
      </c>
    </row>
    <row r="19" spans="1:7" ht="16.5" customHeight="1">
      <c r="A19" s="9"/>
      <c r="B19" s="10" t="s">
        <v>54</v>
      </c>
      <c r="C19" s="25">
        <v>700000</v>
      </c>
      <c r="D19" s="21">
        <f t="shared" si="0"/>
        <v>0</v>
      </c>
      <c r="E19" s="22"/>
      <c r="F19" s="21"/>
      <c r="G19" s="21">
        <f t="shared" si="1"/>
        <v>0</v>
      </c>
    </row>
    <row r="20" spans="1:7" ht="25.5">
      <c r="A20" s="9"/>
      <c r="B20" s="10" t="s">
        <v>43</v>
      </c>
      <c r="C20" s="25">
        <v>17119206</v>
      </c>
      <c r="D20" s="21">
        <f t="shared" si="0"/>
        <v>443352</v>
      </c>
      <c r="E20" s="21">
        <v>306634</v>
      </c>
      <c r="F20" s="21">
        <v>136718</v>
      </c>
      <c r="G20" s="21">
        <f t="shared" si="1"/>
        <v>443352</v>
      </c>
    </row>
    <row r="21" spans="1:7" ht="16.5" customHeight="1">
      <c r="A21" s="6">
        <v>3</v>
      </c>
      <c r="B21" s="7" t="s">
        <v>44</v>
      </c>
      <c r="C21" s="26">
        <f>SUM(C22:C23)</f>
        <v>227787000</v>
      </c>
      <c r="D21" s="20">
        <f>SUM(D22:D23)</f>
        <v>69872727</v>
      </c>
      <c r="E21" s="20">
        <f>SUM(E22:E23)</f>
        <v>64438201</v>
      </c>
      <c r="F21" s="20">
        <f>SUM(F22:F23)</f>
        <v>5434526</v>
      </c>
      <c r="G21" s="20">
        <f>SUM(G22:G23)</f>
        <v>69872727</v>
      </c>
    </row>
    <row r="22" spans="1:7" ht="16.5" customHeight="1">
      <c r="A22" s="9"/>
      <c r="B22" s="10" t="s">
        <v>37</v>
      </c>
      <c r="C22" s="25">
        <v>112404401</v>
      </c>
      <c r="D22" s="21">
        <f>G22</f>
        <v>34749682</v>
      </c>
      <c r="E22" s="21">
        <v>31652709</v>
      </c>
      <c r="F22" s="21">
        <v>3096973</v>
      </c>
      <c r="G22" s="21">
        <f>SUM(E22:F22)</f>
        <v>34749682</v>
      </c>
    </row>
    <row r="23" spans="1:7" ht="16.5" customHeight="1">
      <c r="A23" s="9"/>
      <c r="B23" s="10" t="s">
        <v>38</v>
      </c>
      <c r="C23" s="25">
        <v>115382599</v>
      </c>
      <c r="D23" s="21">
        <f>G23</f>
        <v>35123045</v>
      </c>
      <c r="E23" s="22">
        <v>32785492</v>
      </c>
      <c r="F23" s="21">
        <v>2337553</v>
      </c>
      <c r="G23" s="21">
        <f>SUM(E23:F23)</f>
        <v>35123045</v>
      </c>
    </row>
    <row r="24" spans="1:7" ht="26.25" customHeight="1">
      <c r="A24" s="6">
        <v>4</v>
      </c>
      <c r="B24" s="23" t="s">
        <v>31</v>
      </c>
      <c r="C24" s="26">
        <f>SUM(C25:C27)</f>
        <v>41300000</v>
      </c>
      <c r="D24" s="26">
        <f>SUM(D25:D27)</f>
        <v>11260179</v>
      </c>
      <c r="E24" s="26">
        <f>SUM(E25:E27)</f>
        <v>9212817</v>
      </c>
      <c r="F24" s="26">
        <f>SUM(F25:F27)</f>
        <v>2047362</v>
      </c>
      <c r="G24" s="26">
        <f>SUM(G25:G27)</f>
        <v>11260179</v>
      </c>
    </row>
    <row r="25" spans="1:7" ht="16.5" customHeight="1">
      <c r="A25" s="9"/>
      <c r="B25" s="10" t="s">
        <v>17</v>
      </c>
      <c r="C25" s="25">
        <v>1800000</v>
      </c>
      <c r="D25" s="21">
        <f>G25</f>
        <v>0</v>
      </c>
      <c r="E25" s="22"/>
      <c r="F25" s="21"/>
      <c r="G25" s="21">
        <f>SUM(E25:F25)</f>
        <v>0</v>
      </c>
    </row>
    <row r="26" spans="1:7" ht="16.5" customHeight="1">
      <c r="A26" s="9"/>
      <c r="B26" s="10" t="s">
        <v>55</v>
      </c>
      <c r="C26" s="25">
        <v>25780000</v>
      </c>
      <c r="D26" s="21">
        <f>G26</f>
        <v>3949726</v>
      </c>
      <c r="E26" s="22">
        <v>3429124</v>
      </c>
      <c r="F26" s="21">
        <v>520602</v>
      </c>
      <c r="G26" s="21">
        <f>SUM(E26:F26)</f>
        <v>3949726</v>
      </c>
    </row>
    <row r="27" spans="1:7" ht="16.5" customHeight="1">
      <c r="A27" s="9"/>
      <c r="B27" s="10" t="s">
        <v>56</v>
      </c>
      <c r="C27" s="25">
        <v>13720000</v>
      </c>
      <c r="D27" s="21">
        <f>G27</f>
        <v>7310453</v>
      </c>
      <c r="E27" s="22">
        <v>5783693</v>
      </c>
      <c r="F27" s="21">
        <v>1526760</v>
      </c>
      <c r="G27" s="21">
        <f>SUM(E27:F27)</f>
        <v>7310453</v>
      </c>
    </row>
    <row r="28" spans="1:7" ht="16.5" customHeight="1">
      <c r="A28" s="6">
        <v>5</v>
      </c>
      <c r="B28" s="23" t="s">
        <v>25</v>
      </c>
      <c r="C28" s="26">
        <f>SUM(C29:C29)</f>
        <v>737000</v>
      </c>
      <c r="D28" s="20">
        <f>SUM(D29:D29)</f>
        <v>0</v>
      </c>
      <c r="E28" s="20">
        <f>SUM(E29:E29)</f>
        <v>0</v>
      </c>
      <c r="F28" s="20">
        <f>SUM(F29:F29)</f>
        <v>0</v>
      </c>
      <c r="G28" s="20">
        <f>SUM(G29:G29)</f>
        <v>0</v>
      </c>
    </row>
    <row r="29" spans="1:7" ht="16.5" customHeight="1">
      <c r="A29" s="9"/>
      <c r="B29" s="10" t="s">
        <v>26</v>
      </c>
      <c r="C29" s="25">
        <v>737000</v>
      </c>
      <c r="D29" s="21">
        <f>G29</f>
        <v>0</v>
      </c>
      <c r="E29" s="22"/>
      <c r="F29" s="21"/>
      <c r="G29" s="21">
        <f>SUM(E29:F29)</f>
        <v>0</v>
      </c>
    </row>
    <row r="30" spans="1:7" ht="12.75" hidden="1">
      <c r="A30" s="6">
        <v>6</v>
      </c>
      <c r="B30" s="23"/>
      <c r="C30" s="26">
        <f>SUM(C31:C31)</f>
        <v>0</v>
      </c>
      <c r="D30" s="26">
        <f>SUM(D31:D31)</f>
        <v>0</v>
      </c>
      <c r="E30" s="26">
        <f>SUM(E31:E31)</f>
        <v>0</v>
      </c>
      <c r="F30" s="26">
        <f>SUM(F31:F31)</f>
        <v>0</v>
      </c>
      <c r="G30" s="26">
        <f>SUM(G31:G31)</f>
        <v>0</v>
      </c>
    </row>
    <row r="31" spans="1:7" ht="21" customHeight="1" hidden="1">
      <c r="A31" s="9"/>
      <c r="B31" s="10"/>
      <c r="C31" s="25"/>
      <c r="D31" s="21">
        <f>G31</f>
        <v>0</v>
      </c>
      <c r="E31" s="22"/>
      <c r="F31" s="21"/>
      <c r="G31" s="21">
        <f>SUM(E31:F31)</f>
        <v>0</v>
      </c>
    </row>
    <row r="32" spans="1:7" ht="19.5" customHeight="1">
      <c r="A32" s="6"/>
      <c r="B32" s="6" t="s">
        <v>1</v>
      </c>
      <c r="C32" s="20">
        <f>C7+C12+C21+C24+C28+C30</f>
        <v>1303303953</v>
      </c>
      <c r="D32" s="20">
        <f>D7+D12+D21+D24+D28+D30</f>
        <v>518072334</v>
      </c>
      <c r="E32" s="20">
        <f>E7+E12+E21+E24+E28+E30</f>
        <v>484740577</v>
      </c>
      <c r="F32" s="20">
        <f>F7+F12+F21+F24+F28+F30</f>
        <v>33331757</v>
      </c>
      <c r="G32" s="20">
        <f>G7+G12+G21+G24+G28+G30</f>
        <v>518072334</v>
      </c>
    </row>
    <row r="34" spans="2:6" s="15" customFormat="1" ht="18" customHeight="1">
      <c r="B34" s="34" t="s">
        <v>28</v>
      </c>
      <c r="C34" s="34"/>
      <c r="F34" s="15" t="s">
        <v>29</v>
      </c>
    </row>
    <row r="35" ht="6.75" customHeight="1"/>
    <row r="36" spans="2:7" ht="14.25" customHeight="1">
      <c r="B36" s="16" t="s">
        <v>18</v>
      </c>
      <c r="G36" s="18"/>
    </row>
    <row r="38" ht="12.75">
      <c r="C38" s="31"/>
    </row>
  </sheetData>
  <mergeCells count="4">
    <mergeCell ref="A1:G1"/>
    <mergeCell ref="B4:E4"/>
    <mergeCell ref="B34:C3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2" t="s">
        <v>22</v>
      </c>
      <c r="B1" s="32"/>
      <c r="C1" s="32"/>
      <c r="D1" s="32"/>
      <c r="E1" s="32"/>
      <c r="F1" s="32"/>
      <c r="G1" s="32"/>
    </row>
    <row r="2" spans="1:7" ht="21" customHeight="1">
      <c r="A2" s="32" t="str">
        <f>Департамент!B2</f>
        <v>станом на 31.05.2018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31.05.18</v>
      </c>
      <c r="E6" s="14" t="str">
        <f>заклади!E6</f>
        <v>Профінансовано з початку року станом на 18.05.18</v>
      </c>
      <c r="F6" s="14" t="str">
        <f>заклади!F6</f>
        <v>Профінансовано за період з
18.05.18 - 31.05.18</v>
      </c>
      <c r="G6" s="14" t="str">
        <f>заклади!G6</f>
        <v>Профінансовано з початку року станом на 31.05.18</v>
      </c>
    </row>
    <row r="7" spans="1:7" ht="57.75" customHeight="1">
      <c r="A7" s="9">
        <v>1</v>
      </c>
      <c r="B7" s="7" t="s">
        <v>20</v>
      </c>
      <c r="C7" s="8">
        <v>90000</v>
      </c>
      <c r="D7" s="8">
        <f>G7</f>
        <v>23000</v>
      </c>
      <c r="E7" s="8">
        <v>23000</v>
      </c>
      <c r="F7" s="8"/>
      <c r="G7" s="8">
        <f>SUM(E7:F7)</f>
        <v>23000</v>
      </c>
    </row>
    <row r="8" spans="1:7" ht="25.5" customHeight="1">
      <c r="A8" s="6"/>
      <c r="B8" s="6" t="s">
        <v>1</v>
      </c>
      <c r="C8" s="8">
        <f>SUM(C7:C7)</f>
        <v>90000</v>
      </c>
      <c r="D8" s="8">
        <f>SUM(D7:D7)</f>
        <v>23000</v>
      </c>
      <c r="E8" s="8">
        <f>SUM(E7:E7)</f>
        <v>23000</v>
      </c>
      <c r="F8" s="8">
        <f>SUM(F7:F7)</f>
        <v>0</v>
      </c>
      <c r="G8" s="8">
        <f>SUM(G7:G7)</f>
        <v>23000</v>
      </c>
    </row>
    <row r="10" ht="17.25" customHeight="1">
      <c r="B10" s="1" t="s">
        <v>21</v>
      </c>
    </row>
    <row r="11" spans="2:6" s="15" customFormat="1" ht="18" customHeight="1">
      <c r="B11" s="34" t="s">
        <v>28</v>
      </c>
      <c r="C11" s="34"/>
      <c r="F11" s="15" t="s">
        <v>29</v>
      </c>
    </row>
    <row r="13" ht="19.5" customHeight="1">
      <c r="B13" s="16" t="s">
        <v>18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B1">
      <selection activeCell="F11" sqref="F11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2" t="s">
        <v>32</v>
      </c>
      <c r="B1" s="32"/>
      <c r="C1" s="32"/>
      <c r="D1" s="32"/>
      <c r="E1" s="32"/>
      <c r="F1" s="32"/>
      <c r="G1" s="32"/>
    </row>
    <row r="2" spans="1:7" ht="18" customHeight="1">
      <c r="A2" s="32" t="str">
        <f>Департамент!B2</f>
        <v>станом на 31.05.2018 р.</v>
      </c>
      <c r="B2" s="32"/>
      <c r="C2" s="32"/>
      <c r="D2" s="32"/>
      <c r="E2" s="32"/>
      <c r="F2" s="32"/>
      <c r="G2" s="32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8" t="str">
        <f>заклади!C6</f>
        <v>Затверджено на 2018 рік</v>
      </c>
      <c r="D6" s="28" t="str">
        <f>заклади!D6</f>
        <v>Відкрито асигнувань з початку року станом на 31.05.18</v>
      </c>
      <c r="E6" s="28" t="str">
        <f>заклади!E6</f>
        <v>Профінансовано з початку року станом на 18.05.18</v>
      </c>
      <c r="F6" s="28" t="str">
        <f>заклади!F6</f>
        <v>Профінансовано за період з
18.05.18 - 31.05.18</v>
      </c>
      <c r="G6" s="28" t="str">
        <f>заклади!G6</f>
        <v>Профінансовано з початку року станом на 31.05.18</v>
      </c>
    </row>
    <row r="7" spans="1:7" ht="45.75" customHeight="1">
      <c r="A7" s="9">
        <v>1</v>
      </c>
      <c r="B7" s="27" t="s">
        <v>48</v>
      </c>
      <c r="C7" s="29">
        <v>9940600</v>
      </c>
      <c r="D7" s="29">
        <f>G7</f>
        <v>2403299</v>
      </c>
      <c r="E7" s="30">
        <v>490000</v>
      </c>
      <c r="F7" s="29">
        <v>1913299</v>
      </c>
      <c r="G7" s="29">
        <f>SUM(E7:F7)</f>
        <v>2403299</v>
      </c>
    </row>
    <row r="8" spans="1:7" ht="102.75" customHeight="1">
      <c r="A8" s="9">
        <v>2</v>
      </c>
      <c r="B8" s="27" t="s">
        <v>49</v>
      </c>
      <c r="C8" s="29">
        <v>6534415</v>
      </c>
      <c r="D8" s="29">
        <f>G8</f>
        <v>1179927</v>
      </c>
      <c r="E8" s="30">
        <v>491928</v>
      </c>
      <c r="F8" s="29">
        <v>687999</v>
      </c>
      <c r="G8" s="29">
        <f>SUM(E8:F8)</f>
        <v>1179927</v>
      </c>
    </row>
    <row r="9" spans="1:7" ht="57" customHeight="1">
      <c r="A9" s="9">
        <v>3</v>
      </c>
      <c r="B9" s="27" t="s">
        <v>50</v>
      </c>
      <c r="C9" s="29">
        <v>11620836</v>
      </c>
      <c r="D9" s="29">
        <f>G9</f>
        <v>1487237</v>
      </c>
      <c r="E9" s="30">
        <v>297596</v>
      </c>
      <c r="F9" s="29">
        <v>1189641</v>
      </c>
      <c r="G9" s="29">
        <f>SUM(E9:F9)</f>
        <v>1487237</v>
      </c>
    </row>
    <row r="10" spans="1:7" ht="35.25" customHeight="1">
      <c r="A10" s="9">
        <v>4</v>
      </c>
      <c r="B10" s="27" t="s">
        <v>51</v>
      </c>
      <c r="C10" s="29">
        <v>9350000</v>
      </c>
      <c r="D10" s="29">
        <f>G10</f>
        <v>4174000</v>
      </c>
      <c r="E10" s="30">
        <v>4174000</v>
      </c>
      <c r="F10" s="29"/>
      <c r="G10" s="29">
        <f>SUM(E10:F10)</f>
        <v>4174000</v>
      </c>
    </row>
    <row r="11" spans="1:7" ht="51" customHeight="1">
      <c r="A11" s="9">
        <v>5</v>
      </c>
      <c r="B11" s="27" t="s">
        <v>52</v>
      </c>
      <c r="C11" s="29">
        <v>1233000</v>
      </c>
      <c r="D11" s="29">
        <f>G11</f>
        <v>1119228</v>
      </c>
      <c r="E11" s="30">
        <v>1119228</v>
      </c>
      <c r="F11" s="29"/>
      <c r="G11" s="29">
        <f>SUM(E11:F11)</f>
        <v>1119228</v>
      </c>
    </row>
    <row r="12" spans="1:7" ht="19.5" customHeight="1">
      <c r="A12" s="6"/>
      <c r="B12" s="6" t="s">
        <v>1</v>
      </c>
      <c r="C12" s="29">
        <f>SUM(C7:C11)</f>
        <v>38678851</v>
      </c>
      <c r="D12" s="29">
        <f>SUM(D7:D11)</f>
        <v>10363691</v>
      </c>
      <c r="E12" s="29">
        <f>SUM(E7:E11)</f>
        <v>6572752</v>
      </c>
      <c r="F12" s="29">
        <f>SUM(F7:F11)</f>
        <v>3790939</v>
      </c>
      <c r="G12" s="29">
        <f>SUM(G7:G11)</f>
        <v>10363691</v>
      </c>
    </row>
    <row r="13" ht="9" customHeight="1"/>
    <row r="14" ht="14.25" customHeight="1">
      <c r="B14" s="1" t="s">
        <v>23</v>
      </c>
    </row>
    <row r="15" spans="2:6" s="15" customFormat="1" ht="20.25" customHeight="1">
      <c r="B15" s="34" t="s">
        <v>28</v>
      </c>
      <c r="C15" s="34"/>
      <c r="F15" s="15" t="s">
        <v>29</v>
      </c>
    </row>
    <row r="17" ht="16.5" customHeight="1">
      <c r="B17" s="16" t="s">
        <v>18</v>
      </c>
    </row>
  </sheetData>
  <mergeCells count="4">
    <mergeCell ref="A1:G1"/>
    <mergeCell ref="B4:E4"/>
    <mergeCell ref="B15:C15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7" sqref="F7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53.25" customHeight="1">
      <c r="A1" s="32" t="s">
        <v>47</v>
      </c>
      <c r="B1" s="32"/>
      <c r="C1" s="32"/>
      <c r="D1" s="32"/>
      <c r="E1" s="32"/>
      <c r="F1" s="32"/>
      <c r="G1" s="32"/>
    </row>
    <row r="2" spans="1:7" ht="21.75" customHeight="1">
      <c r="A2" s="32" t="str">
        <f>Департамент!B2</f>
        <v>станом на 31.05.2018 р.</v>
      </c>
      <c r="B2" s="32"/>
      <c r="C2" s="32"/>
      <c r="D2" s="32"/>
      <c r="E2" s="32"/>
      <c r="F2" s="32"/>
      <c r="G2" s="32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31.05.18</v>
      </c>
      <c r="E6" s="14" t="str">
        <f>заклади!E6</f>
        <v>Профінансовано з початку року станом на 18.05.18</v>
      </c>
      <c r="F6" s="14" t="str">
        <f>заклади!F6</f>
        <v>Профінансовано за період з
18.05.18 - 31.05.18</v>
      </c>
      <c r="G6" s="14" t="str">
        <f>заклади!G6</f>
        <v>Профінансовано з початку року станом на 31.05.18</v>
      </c>
    </row>
    <row r="7" spans="1:7" ht="99" customHeight="1">
      <c r="A7" s="9">
        <v>1</v>
      </c>
      <c r="B7" s="23" t="s">
        <v>45</v>
      </c>
      <c r="C7" s="8">
        <v>10000000</v>
      </c>
      <c r="D7" s="8">
        <f>G7</f>
        <v>1761507</v>
      </c>
      <c r="E7" s="8">
        <v>988337</v>
      </c>
      <c r="F7" s="8">
        <v>773170</v>
      </c>
      <c r="G7" s="8">
        <f>SUM(E7:F7)</f>
        <v>1761507</v>
      </c>
    </row>
    <row r="8" spans="1:7" ht="99" customHeight="1">
      <c r="A8" s="9">
        <v>2</v>
      </c>
      <c r="B8" s="23" t="s">
        <v>53</v>
      </c>
      <c r="C8" s="8">
        <v>10000000</v>
      </c>
      <c r="D8" s="8">
        <f>G8</f>
        <v>0</v>
      </c>
      <c r="E8" s="24"/>
      <c r="F8" s="8"/>
      <c r="G8" s="8">
        <f>SUM(E8:F8)</f>
        <v>0</v>
      </c>
    </row>
    <row r="9" spans="1:7" ht="76.5" customHeight="1">
      <c r="A9" s="9">
        <v>3</v>
      </c>
      <c r="B9" s="23" t="s">
        <v>46</v>
      </c>
      <c r="C9" s="8">
        <v>6800000</v>
      </c>
      <c r="D9" s="8">
        <f>G9</f>
        <v>1506039</v>
      </c>
      <c r="E9" s="24">
        <v>332086</v>
      </c>
      <c r="F9" s="8">
        <v>1173953</v>
      </c>
      <c r="G9" s="8">
        <f>SUM(E9:F9)</f>
        <v>1506039</v>
      </c>
    </row>
    <row r="10" spans="1:7" ht="25.5" customHeight="1">
      <c r="A10" s="6"/>
      <c r="B10" s="6" t="s">
        <v>1</v>
      </c>
      <c r="C10" s="8">
        <f>SUM(C7:C9)</f>
        <v>26800000</v>
      </c>
      <c r="D10" s="8">
        <f>SUM(D7:D9)</f>
        <v>3267546</v>
      </c>
      <c r="E10" s="8">
        <f>SUM(E7:E9)</f>
        <v>1320423</v>
      </c>
      <c r="F10" s="8">
        <f>SUM(F7:F9)</f>
        <v>1947123</v>
      </c>
      <c r="G10" s="8">
        <f>SUM(G7:G9)</f>
        <v>3267546</v>
      </c>
    </row>
    <row r="11" ht="7.5" customHeight="1"/>
    <row r="12" ht="17.25" customHeight="1">
      <c r="B12" s="1" t="s">
        <v>23</v>
      </c>
    </row>
    <row r="13" spans="2:6" s="15" customFormat="1" ht="24.75" customHeight="1">
      <c r="B13" s="34" t="s">
        <v>28</v>
      </c>
      <c r="C13" s="34"/>
      <c r="F13" s="15" t="s">
        <v>29</v>
      </c>
    </row>
    <row r="15" ht="19.5" customHeight="1">
      <c r="B15" s="16" t="s">
        <v>18</v>
      </c>
    </row>
  </sheetData>
  <mergeCells count="4">
    <mergeCell ref="A1:G1"/>
    <mergeCell ref="B4:E4"/>
    <mergeCell ref="B13:C13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7" sqref="E7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2" t="s">
        <v>33</v>
      </c>
      <c r="B1" s="32"/>
      <c r="C1" s="32"/>
      <c r="D1" s="32"/>
      <c r="E1" s="32"/>
      <c r="F1" s="32"/>
      <c r="G1" s="32"/>
    </row>
    <row r="2" spans="1:7" ht="24" customHeight="1">
      <c r="A2" s="32" t="str">
        <f>Департамент!B2</f>
        <v>станом на 31.05.2018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31.05.18</v>
      </c>
      <c r="E6" s="14" t="str">
        <f>заклади!E6</f>
        <v>Профінансовано з початку року станом на 18.05.18</v>
      </c>
      <c r="F6" s="14" t="str">
        <f>заклади!F6</f>
        <v>Профінансовано за період з
18.05.18 - 31.05.18</v>
      </c>
      <c r="G6" s="14" t="str">
        <f>заклади!G6</f>
        <v>Профінансовано з початку року станом на 31.05.18</v>
      </c>
    </row>
    <row r="7" spans="1:7" ht="25.5" customHeight="1">
      <c r="A7" s="9">
        <v>1</v>
      </c>
      <c r="B7" s="10" t="s">
        <v>24</v>
      </c>
      <c r="C7" s="8"/>
      <c r="D7" s="8">
        <f>G7</f>
        <v>0</v>
      </c>
      <c r="E7" s="24"/>
      <c r="F7" s="8"/>
      <c r="G7" s="8">
        <f>SUM(E7:F7)</f>
        <v>0</v>
      </c>
    </row>
    <row r="8" spans="1:7" ht="25.5" customHeight="1">
      <c r="A8" s="6"/>
      <c r="B8" s="6" t="s">
        <v>1</v>
      </c>
      <c r="C8" s="8">
        <f>SUM(C7:C7)</f>
        <v>0</v>
      </c>
      <c r="D8" s="8">
        <f>SUM(D7:D7)</f>
        <v>0</v>
      </c>
      <c r="E8" s="8">
        <f>SUM(E7:E7)</f>
        <v>0</v>
      </c>
      <c r="F8" s="8">
        <f>SUM(F7:F7)</f>
        <v>0</v>
      </c>
      <c r="G8" s="8">
        <f>SUM(G7:G7)</f>
        <v>0</v>
      </c>
    </row>
    <row r="10" ht="17.25" customHeight="1">
      <c r="B10" s="1" t="s">
        <v>23</v>
      </c>
    </row>
    <row r="11" spans="2:6" s="15" customFormat="1" ht="18" customHeight="1">
      <c r="B11" s="34" t="s">
        <v>28</v>
      </c>
      <c r="C11" s="34"/>
      <c r="F11" s="15" t="s">
        <v>29</v>
      </c>
    </row>
    <row r="13" ht="19.5" customHeight="1">
      <c r="B13" s="16" t="s">
        <v>18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2018-05-03T11:32:44Z</cp:lastPrinted>
  <dcterms:created xsi:type="dcterms:W3CDTF">2015-02-14T08:50:44Z</dcterms:created>
  <dcterms:modified xsi:type="dcterms:W3CDTF">2018-05-30T09:25:12Z</dcterms:modified>
  <cp:category/>
  <cp:version/>
  <cp:contentType/>
  <cp:contentStatus/>
</cp:coreProperties>
</file>