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tabRatio="793" activeTab="1"/>
  </bookViews>
  <sheets>
    <sheet name="Департамент" sheetId="1" r:id="rId1"/>
    <sheet name="заклади" sheetId="2" r:id="rId2"/>
    <sheet name="метро ВНЗ" sheetId="3" r:id="rId3"/>
    <sheet name="райони-зал.Осв.суб." sheetId="4" r:id="rId4"/>
    <sheet name="райони-Програма" sheetId="5" r:id="rId5"/>
    <sheet name="райони-Осв.потреб" sheetId="6" r:id="rId6"/>
    <sheet name="райони-Нова укр.шк." sheetId="7" r:id="rId7"/>
  </sheets>
  <definedNames>
    <definedName name="_xlnm.Print_Area" localSheetId="1">'заклади'!$A$1:$G$40</definedName>
  </definedNames>
  <calcPr fullCalcOnLoad="1"/>
</workbook>
</file>

<file path=xl/sharedStrings.xml><?xml version="1.0" encoding="utf-8"?>
<sst xmlns="http://schemas.openxmlformats.org/spreadsheetml/2006/main" count="141" uniqueCount="75">
  <si>
    <t>№ 
з/п</t>
  </si>
  <si>
    <t>Всього</t>
  </si>
  <si>
    <t>заробітна плата з нарахуваннями</t>
  </si>
  <si>
    <t>Видатки на утримання Департаменту 
(державний бюджет), в т.ч.</t>
  </si>
  <si>
    <t>Найменування видатків</t>
  </si>
  <si>
    <t>грн.</t>
  </si>
  <si>
    <t>іменна стипендія облдержадміністрації та персональна стипендія ім. О.С.Масельського студентам ВНЗ</t>
  </si>
  <si>
    <t>іменна стипендія облдержадміністрації в галузі науки видатним та молодим науковцям</t>
  </si>
  <si>
    <t>стипендія облдержадміністрації дітям-сиротам І курсу ВНЗ</t>
  </si>
  <si>
    <t>предмети, матеріали (КЕКВ 2210)</t>
  </si>
  <si>
    <t>оплата послуг (крім комунальних) (КЕКВ 2240)</t>
  </si>
  <si>
    <r>
      <t xml:space="preserve">Ідентифікаційний код ЄДРПОУ  </t>
    </r>
    <r>
      <rPr>
        <b/>
        <u val="single"/>
        <sz val="10"/>
        <rFont val="Arial"/>
        <family val="2"/>
      </rPr>
      <t>02146446</t>
    </r>
  </si>
  <si>
    <r>
      <t xml:space="preserve">Місцезнаходження  </t>
    </r>
    <r>
      <rPr>
        <b/>
        <u val="single"/>
        <sz val="10"/>
        <rFont val="Arial"/>
        <family val="2"/>
      </rPr>
      <t>61022, м.Харків, майдан Свободи, Держпром б.5,9п., 4 п.</t>
    </r>
  </si>
  <si>
    <t>Видатки на виконання обласної Програми розвитку освіти "Новий освітній простір Харківщини" на 2014-2018 рр.
(обласний бюджет), в т.ч.</t>
  </si>
  <si>
    <t>придбання шкільних автобусів для поповнення та оновлення існуючого парку шкільних автобусів</t>
  </si>
  <si>
    <t>Видатки за рахунок обласного бюджету</t>
  </si>
  <si>
    <t xml:space="preserve">Інформація про оплату видатків
Департаменту науки і освіти Харківської обласної державної адміністрації </t>
  </si>
  <si>
    <t xml:space="preserve">      Професійно-технічні навчальні заклади</t>
  </si>
  <si>
    <t>Ковальова 705 03 23</t>
  </si>
  <si>
    <r>
      <t>Видатки за рахунок освітньої субвенції</t>
    </r>
  </si>
  <si>
    <r>
      <t xml:space="preserve">Видатки на виконання обласної Програми розвитку освіти "Новий освітній простір Харківщини" на 2014-2018 рр.
</t>
    </r>
    <r>
      <rPr>
        <sz val="10"/>
        <rFont val="Arial"/>
        <family val="2"/>
      </rPr>
      <t>Вищі навчальні заклади</t>
    </r>
  </si>
  <si>
    <t>Примітка: розпорядники субвенції - вищі навчальні заклади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</si>
  <si>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субвенції державному бюджету для забезпечення компенсації 50 % вартості проїзду у метрополітені м.Харкова студентів 
Харківського національного аграрного університету імені В.В.Докучаєва та Харківської державної зооветеринарної академії</t>
    </r>
  </si>
  <si>
    <t>Примітка: розпорядники субвенції - районні бюджети Харківської області</t>
  </si>
  <si>
    <t>Видатки за рахунок іншої субвенції з міського бюджету м.Лозова</t>
  </si>
  <si>
    <t xml:space="preserve">      Лозівський професійний ліцей</t>
  </si>
  <si>
    <t>Затверджено на 2018 р</t>
  </si>
  <si>
    <t>Директор Департаменту науки і освіти</t>
  </si>
  <si>
    <t>Л.Г. Карпова</t>
  </si>
  <si>
    <t>Затверджено на 2018 рік</t>
  </si>
  <si>
    <t>Видатки за рахунок залишку коштів освітньої субвенції з державного бюджету місцевим бюджетам, які утворилися на початок 2018 року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</si>
  <si>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залишку коштів освітньої субвенції з державного бюджету місцевим бюджетам, що утворився  на 01.01.2018 року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</si>
  <si>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надання державної підтримки особам з особливими освітніми потребами у 2018 р.</t>
    </r>
  </si>
  <si>
    <t>придбання обладнання і предметів довгострокового користування (КЕКВ 3110)</t>
  </si>
  <si>
    <t>відрядження (КЕКВ 2250)</t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</si>
  <si>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закладів та установ освіти, що фінансуються за рахунок коштів обласного бюджету, в тому числі освітньої субвенції та додаткової дотації</t>
    </r>
  </si>
  <si>
    <t xml:space="preserve">    Заклади  загальної середньої освіти</t>
  </si>
  <si>
    <t xml:space="preserve">    Заклади професійно-технічної освіти </t>
  </si>
  <si>
    <t xml:space="preserve">    Заклади вищої освіти I-II рівня акредитації</t>
  </si>
  <si>
    <t xml:space="preserve">    Заклади вищої освіти III-IV рівня акредитації</t>
  </si>
  <si>
    <t xml:space="preserve">    Заклади позашкільної освіти</t>
  </si>
  <si>
    <t xml:space="preserve">     Інші заклади та установи освіти</t>
  </si>
  <si>
    <t xml:space="preserve">    Фінансування на виконання заходів регіональних (обласних) програм</t>
  </si>
  <si>
    <t>Видатки за рахунок додаткової дотації</t>
  </si>
  <si>
    <r>
      <t xml:space="preserve">Видатки на оснащення навчальних кабінетів хімії, біології, фізики, географії та математики обладнанням (апаратура, прилади, пристрої, пристосування тощо) у закладах загальної середньої освіти області та забезпечення  іншим навчальним обладнанням (шкільні дошки, шкільні меблі)
</t>
    </r>
    <r>
      <rPr>
        <sz val="9"/>
        <rFont val="Arial"/>
        <family val="2"/>
      </rPr>
      <t>Райони області</t>
    </r>
  </si>
  <si>
    <r>
      <t xml:space="preserve">Видатки для створення в районах (містах, об’єднаних територіальних громадах) області інклюзивно-ресурсних центрів, у закладах загальної середньої освіти – ресурсних кімнат та медіатек
</t>
    </r>
    <r>
      <rPr>
        <sz val="9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</si>
  <si>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на виконання обласної Програми розвитку освіти "Новий освітній простір Харківщини" на 2014-2018 рр.</t>
    </r>
  </si>
  <si>
    <r>
      <t xml:space="preserve">Видатки на придбання персонального комп’ютера/ ноутбука та техніки для друкування, копіювання, сканування та ламінування з витратними матеріалами для початкової школи
</t>
    </r>
    <r>
      <rPr>
        <sz val="8"/>
        <rFont val="Arial"/>
        <family val="2"/>
      </rPr>
      <t>Райони області</t>
    </r>
  </si>
  <si>
    <r>
      <t xml:space="preserve">Видатки на 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I-III ступенів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комп’ютерними комплексами з мультимедійними засобами навчання; впровадження енергозберігаючих технологій
</t>
    </r>
    <r>
      <rPr>
        <sz val="8"/>
        <rFont val="Arial"/>
        <family val="2"/>
      </rPr>
      <t>Райони області</t>
    </r>
  </si>
  <si>
    <r>
      <t xml:space="preserve">Видатки на оснащення закладів загальної середньої освіти з поглибленим/ профільним вивченням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
</t>
    </r>
    <r>
      <rPr>
        <sz val="8"/>
        <rFont val="Arial"/>
        <family val="2"/>
      </rPr>
      <t>Райони області</t>
    </r>
  </si>
  <si>
    <r>
      <t xml:space="preserve">Видатки на придбання шкільних автобусів для перевезення дітей, що проживають у сільській місцевості, на умовах співфінансування
</t>
    </r>
    <r>
      <rPr>
        <sz val="8"/>
        <rFont val="Arial"/>
        <family val="2"/>
      </rPr>
      <t>Райони області</t>
    </r>
  </si>
  <si>
    <r>
      <t xml:space="preserve">Видатки на придбання пристроїв для програвання компакт-дисків із звуковим записом для закладів загальної середньої освіти з метою створення умов для підготовки та проведення зовнішнього незалежного оцінювання з іноземних мов
</t>
    </r>
    <r>
      <rPr>
        <sz val="8"/>
        <rFont val="Arial"/>
        <family val="2"/>
      </rPr>
      <t>Райони області</t>
    </r>
  </si>
  <si>
    <r>
      <t xml:space="preserve">Видатки на забезпечення закладів загальної середньої освіти області технічним та технологічним обладнанням, спортивним знаряддям, тренажерами, спортивним інвентарем, зокрема забезпечити можливість безперешкодного доступу до будівель та встановити спортивні майданчики тощо
</t>
    </r>
    <r>
      <rPr>
        <sz val="9"/>
        <rFont val="Arial"/>
        <family val="2"/>
      </rPr>
      <t>Райони області</t>
    </r>
  </si>
  <si>
    <t xml:space="preserve">    Фінансування закладів та установ освіти по бюджету розвитку</t>
  </si>
  <si>
    <t xml:space="preserve">     Заклади  загальної середньої освіти (бюджет розвитку)</t>
  </si>
  <si>
    <t xml:space="preserve">     Заклади  загальної середньої освіти (загальний фонд)</t>
  </si>
  <si>
    <t>Проведена оплата видатків з початку року станом на 27.06.18</t>
  </si>
  <si>
    <t>Профінансовано з початку року станом на 27.06.18</t>
  </si>
  <si>
    <r>
      <t xml:space="preserve">Видатки для забезпечення комп'ютерною технікою, мультимедійним обладнанням для забезпечення навчально-виховного процесу
</t>
    </r>
    <r>
      <rPr>
        <sz val="9"/>
        <rFont val="Arial"/>
        <family val="2"/>
      </rPr>
      <t>Райони області</t>
    </r>
  </si>
  <si>
    <r>
      <t xml:space="preserve">Видатки на придбання обладнання для кабінетів української мови в закладах ЗСО з навчанням мовами національних меншин (у т.ч. придбання електронних фліпчартів та мобільних стендів до них для шкіл з навчанням румунською та угорською мовами)
</t>
    </r>
    <r>
      <rPr>
        <sz val="8"/>
        <rFont val="Arial"/>
        <family val="2"/>
      </rPr>
      <t>Райони області</t>
    </r>
  </si>
  <si>
    <r>
      <t xml:space="preserve">Інформація про стан фінансування
</t>
    </r>
    <r>
      <rPr>
        <b/>
        <u val="single"/>
        <sz val="11"/>
        <rFont val="Arial"/>
        <family val="2"/>
      </rPr>
      <t>Департаментом науки і освіти Харківської обласної державної адміністрації</t>
    </r>
    <r>
      <rPr>
        <b/>
        <sz val="11"/>
        <rFont val="Arial"/>
        <family val="2"/>
      </rPr>
      <t xml:space="preserve">
</t>
    </r>
    <r>
      <rPr>
        <sz val="11"/>
        <rFont val="Arial"/>
        <family val="2"/>
      </rPr>
      <t>районних бюджетів області за рахунок субвенції з державного бюджету місцевим бюджетам на на забезпечення якісної, сучасної та доступної загальної середньої освіти "Нова Українська школа"</t>
    </r>
  </si>
  <si>
    <r>
      <t>Видатки на підтримка осіб з особливими освітніми потребами (видатки споживання)</t>
    </r>
    <r>
      <rPr>
        <sz val="10"/>
        <rFont val="Arial"/>
        <family val="2"/>
      </rPr>
      <t xml:space="preserve">
Райони області</t>
    </r>
  </si>
  <si>
    <r>
      <t>Видатки на оснащення кабінетів інклюзивно-ресурсних центрів (видатки розвитку)</t>
    </r>
    <r>
      <rPr>
        <sz val="10"/>
        <rFont val="Arial"/>
        <family val="2"/>
      </rPr>
      <t xml:space="preserve">
Райони області</t>
    </r>
  </si>
  <si>
    <r>
      <t>Видатки на підготовку тренерів-педагогів, підвищення кваліфікації вчителів початкової школи, які навчатимуть учнів перших класів у 2018/19 і 2019/20 навчальних роках, асистентів вчителів закладів загальної середньої освіти з інклюзивним та інтегрованим навчанням, заступників директорів закладів загальної середньої освіти з навчально-виховної (навчальної, виховної) роботи у початкових класах, вчителів іноземних мов, які навчатимуть учнів перших класів у 2018/19 навчальному році, вчителів закладів загальної середньої освіти (класів), в яких діти навчаються мовами національних меншин "Нової української школи"</t>
    </r>
    <r>
      <rPr>
        <sz val="10"/>
        <rFont val="Arial"/>
        <family val="2"/>
      </rPr>
      <t xml:space="preserve">
Райони області</t>
    </r>
  </si>
  <si>
    <r>
      <t>Видатки на закупівлю дидактичних матеріалів, сучасних меблів, комп`ютерного обладнання, відповідного мультимедійного контенту для початкових класів "Нової української школи"</t>
    </r>
    <r>
      <rPr>
        <sz val="10"/>
        <rFont val="Arial"/>
        <family val="2"/>
      </rPr>
      <t xml:space="preserve">
Райони області</t>
    </r>
  </si>
  <si>
    <t>Видатки за рахунок субвенції з державного бюджету місцевим бюджетам на модернізацію та оновлення матеріально-технічної бази ПТНЗ</t>
  </si>
  <si>
    <t xml:space="preserve">    Заклади вищої освіти III-IV рівня акредитації (бюджет розвитку)</t>
  </si>
  <si>
    <t>Видатки за рахунок субвенції з державного бюджету на забезпечення якісної, сучасної та доступної загальної середньої освіти "Нова українська школа"</t>
  </si>
  <si>
    <t xml:space="preserve">    Заклади вищої освіти III-IV рівня акредитації </t>
  </si>
  <si>
    <t>станом на 31.08.2018 р.</t>
  </si>
  <si>
    <t>Відкрито асигнувань з початку року станом на 31.08.18</t>
  </si>
  <si>
    <t>Проведена оплата видатків за період з
27.06.18 - 31.08.18</t>
  </si>
  <si>
    <t>Проведена оплата видатків з початку року станом на 31.08.18</t>
  </si>
  <si>
    <t>Профінансовано за період з
27.06.18 - 31.08.18</t>
  </si>
  <si>
    <t>Профінансовано з початку року станом на 31.08.18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</si>
</sst>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43" fontId="2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justify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wrapText="1"/>
    </xf>
    <xf numFmtId="43" fontId="3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/>
    </xf>
    <xf numFmtId="41" fontId="2" fillId="0" borderId="1" xfId="0" applyNumberFormat="1" applyFont="1" applyBorder="1" applyAlignment="1">
      <alignment horizontal="right" wrapText="1"/>
    </xf>
    <xf numFmtId="41" fontId="3" fillId="0" borderId="1" xfId="0" applyNumberFormat="1" applyFont="1" applyBorder="1" applyAlignment="1">
      <alignment horizontal="right" wrapText="1"/>
    </xf>
    <xf numFmtId="41" fontId="3" fillId="0" borderId="2" xfId="0" applyNumberFormat="1" applyFont="1" applyBorder="1" applyAlignment="1">
      <alignment horizontal="right" wrapText="1"/>
    </xf>
    <xf numFmtId="0" fontId="12" fillId="0" borderId="1" xfId="0" applyFont="1" applyBorder="1" applyAlignment="1">
      <alignment wrapText="1"/>
    </xf>
    <xf numFmtId="43" fontId="2" fillId="0" borderId="2" xfId="0" applyNumberFormat="1" applyFont="1" applyBorder="1" applyAlignment="1">
      <alignment horizontal="right" wrapText="1"/>
    </xf>
    <xf numFmtId="41" fontId="3" fillId="0" borderId="1" xfId="0" applyNumberFormat="1" applyFont="1" applyFill="1" applyBorder="1" applyAlignment="1">
      <alignment horizontal="right" wrapText="1"/>
    </xf>
    <xf numFmtId="41" fontId="2" fillId="0" borderId="1" xfId="0" applyNumberFormat="1" applyFont="1" applyFill="1" applyBorder="1" applyAlignment="1">
      <alignment horizontal="right" wrapText="1"/>
    </xf>
    <xf numFmtId="0" fontId="13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vertical="center" wrapText="1"/>
    </xf>
    <xf numFmtId="43" fontId="12" fillId="0" borderId="1" xfId="0" applyNumberFormat="1" applyFont="1" applyBorder="1" applyAlignment="1">
      <alignment horizontal="right" wrapText="1"/>
    </xf>
    <xf numFmtId="43" fontId="12" fillId="0" borderId="2" xfId="0" applyNumberFormat="1" applyFont="1" applyBorder="1" applyAlignment="1">
      <alignment horizontal="right" wrapText="1"/>
    </xf>
    <xf numFmtId="41" fontId="3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center" wrapText="1"/>
    </xf>
    <xf numFmtId="41" fontId="3" fillId="2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justify"/>
    </xf>
    <xf numFmtId="0" fontId="5" fillId="0" borderId="0" xfId="0" applyFont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4">
      <selection activeCell="D19" sqref="D19"/>
    </sheetView>
  </sheetViews>
  <sheetFormatPr defaultColWidth="9.00390625" defaultRowHeight="12.75"/>
  <cols>
    <col min="1" max="1" width="3.875" style="1" customWidth="1"/>
    <col min="2" max="2" width="57.75390625" style="1" customWidth="1"/>
    <col min="3" max="3" width="14.75390625" style="1" customWidth="1"/>
    <col min="4" max="4" width="17.125" style="1" customWidth="1"/>
    <col min="5" max="5" width="17.00390625" style="1" customWidth="1"/>
    <col min="6" max="6" width="17.625" style="1" customWidth="1"/>
    <col min="7" max="7" width="16.125" style="1" customWidth="1"/>
    <col min="8" max="16384" width="9.125" style="1" customWidth="1"/>
  </cols>
  <sheetData>
    <row r="1" spans="1:7" ht="31.5" customHeight="1">
      <c r="A1" s="34" t="s">
        <v>16</v>
      </c>
      <c r="B1" s="34"/>
      <c r="C1" s="34"/>
      <c r="D1" s="34"/>
      <c r="E1" s="34"/>
      <c r="F1" s="34"/>
      <c r="G1" s="34"/>
    </row>
    <row r="2" spans="1:7" ht="16.5" customHeight="1">
      <c r="A2" s="17"/>
      <c r="B2" s="34" t="s">
        <v>69</v>
      </c>
      <c r="C2" s="34"/>
      <c r="D2" s="34"/>
      <c r="E2" s="34"/>
      <c r="F2" s="34"/>
      <c r="G2" s="34"/>
    </row>
    <row r="3" spans="1:7" ht="17.25" customHeight="1">
      <c r="A3" s="2"/>
      <c r="B3" s="13" t="s">
        <v>11</v>
      </c>
      <c r="C3" s="2"/>
      <c r="D3" s="2"/>
      <c r="E3" s="2"/>
      <c r="F3" s="2"/>
      <c r="G3" s="2"/>
    </row>
    <row r="4" spans="1:7" ht="17.25" customHeight="1">
      <c r="A4" s="2"/>
      <c r="B4" s="35" t="s">
        <v>12</v>
      </c>
      <c r="C4" s="35"/>
      <c r="D4" s="35"/>
      <c r="E4" s="35"/>
      <c r="F4" s="2"/>
      <c r="G4" s="2"/>
    </row>
    <row r="5" ht="12.75">
      <c r="G5" s="3" t="s">
        <v>5</v>
      </c>
    </row>
    <row r="6" spans="1:7" ht="54" customHeight="1">
      <c r="A6" s="4" t="s">
        <v>0</v>
      </c>
      <c r="B6" s="5" t="s">
        <v>4</v>
      </c>
      <c r="C6" s="14" t="s">
        <v>26</v>
      </c>
      <c r="D6" s="14" t="s">
        <v>70</v>
      </c>
      <c r="E6" s="14" t="s">
        <v>56</v>
      </c>
      <c r="F6" s="14" t="s">
        <v>71</v>
      </c>
      <c r="G6" s="14" t="s">
        <v>72</v>
      </c>
    </row>
    <row r="7" spans="1:7" ht="27.75" customHeight="1">
      <c r="A7" s="6">
        <v>1</v>
      </c>
      <c r="B7" s="7" t="s">
        <v>3</v>
      </c>
      <c r="C7" s="8">
        <f>SUM(C8:C12)</f>
        <v>6443300</v>
      </c>
      <c r="D7" s="8">
        <f>SUM(D8:D12)</f>
        <v>4380570</v>
      </c>
      <c r="E7" s="8">
        <f>SUM(E8:E12)</f>
        <v>2277395.94</v>
      </c>
      <c r="F7" s="8">
        <f>SUM(F8:F12)</f>
        <v>1037380.23</v>
      </c>
      <c r="G7" s="8">
        <f>SUM(G8:G12)</f>
        <v>3314776.17</v>
      </c>
    </row>
    <row r="8" spans="1:7" ht="15" customHeight="1">
      <c r="A8" s="9"/>
      <c r="B8" s="10" t="s">
        <v>2</v>
      </c>
      <c r="C8" s="11">
        <v>6116300</v>
      </c>
      <c r="D8" s="11">
        <v>4138300</v>
      </c>
      <c r="E8" s="11">
        <v>2118729.91</v>
      </c>
      <c r="F8" s="11">
        <v>973252.61</v>
      </c>
      <c r="G8" s="11">
        <f>SUM(E8:F8)</f>
        <v>3091982.52</v>
      </c>
    </row>
    <row r="9" spans="1:7" ht="15" customHeight="1">
      <c r="A9" s="9"/>
      <c r="B9" s="12" t="s">
        <v>9</v>
      </c>
      <c r="C9" s="11"/>
      <c r="D9" s="11"/>
      <c r="E9" s="11"/>
      <c r="F9" s="11"/>
      <c r="G9" s="11">
        <f>SUM(E9:F9)</f>
        <v>0</v>
      </c>
    </row>
    <row r="10" spans="1:7" ht="15" customHeight="1">
      <c r="A10" s="9"/>
      <c r="B10" s="12" t="s">
        <v>10</v>
      </c>
      <c r="C10" s="11">
        <v>261600</v>
      </c>
      <c r="D10" s="11">
        <v>226340</v>
      </c>
      <c r="E10" s="11">
        <v>146074.8</v>
      </c>
      <c r="F10" s="11">
        <v>64007.62</v>
      </c>
      <c r="G10" s="11">
        <f>SUM(E10:F10)</f>
        <v>210082.41999999998</v>
      </c>
    </row>
    <row r="11" spans="1:7" ht="15" customHeight="1">
      <c r="A11" s="9"/>
      <c r="B11" s="10" t="s">
        <v>34</v>
      </c>
      <c r="C11" s="11">
        <v>8400</v>
      </c>
      <c r="D11" s="11">
        <v>5830</v>
      </c>
      <c r="E11" s="11">
        <v>3891.23</v>
      </c>
      <c r="F11" s="11">
        <v>120</v>
      </c>
      <c r="G11" s="11">
        <f>SUM(E11:F11)</f>
        <v>4011.23</v>
      </c>
    </row>
    <row r="12" spans="1:7" ht="25.5">
      <c r="A12" s="9"/>
      <c r="B12" s="12" t="s">
        <v>33</v>
      </c>
      <c r="C12" s="11">
        <v>57000</v>
      </c>
      <c r="D12" s="11">
        <v>10100</v>
      </c>
      <c r="E12" s="11">
        <v>8700</v>
      </c>
      <c r="F12" s="11"/>
      <c r="G12" s="11">
        <f>SUM(E12:F12)</f>
        <v>8700</v>
      </c>
    </row>
    <row r="13" spans="1:7" ht="12.75">
      <c r="A13" s="9"/>
      <c r="B13" s="10"/>
      <c r="C13" s="11"/>
      <c r="D13" s="11"/>
      <c r="E13" s="11"/>
      <c r="F13" s="11"/>
      <c r="G13" s="11"/>
    </row>
    <row r="14" spans="1:7" ht="40.5" customHeight="1">
      <c r="A14" s="6">
        <v>2</v>
      </c>
      <c r="B14" s="7" t="s">
        <v>13</v>
      </c>
      <c r="C14" s="8">
        <f>SUM(C15:C18)</f>
        <v>1188000</v>
      </c>
      <c r="D14" s="8">
        <f>SUM(D15:D18)</f>
        <v>737000</v>
      </c>
      <c r="E14" s="8">
        <f>SUM(E15:E18)</f>
        <v>587000</v>
      </c>
      <c r="F14" s="8">
        <f>SUM(F15:F18)</f>
        <v>150000</v>
      </c>
      <c r="G14" s="8">
        <f>SUM(G15:G18)</f>
        <v>737000</v>
      </c>
    </row>
    <row r="15" spans="1:7" ht="20.25" customHeight="1">
      <c r="A15" s="9"/>
      <c r="B15" s="10" t="s">
        <v>8</v>
      </c>
      <c r="C15" s="11">
        <v>240000</v>
      </c>
      <c r="D15" s="11">
        <f>G15</f>
        <v>137000</v>
      </c>
      <c r="E15" s="11">
        <v>119000</v>
      </c>
      <c r="F15" s="11">
        <v>18000</v>
      </c>
      <c r="G15" s="11">
        <f>SUM(E15:F15)</f>
        <v>137000</v>
      </c>
    </row>
    <row r="16" spans="1:7" ht="25.5">
      <c r="A16" s="9"/>
      <c r="B16" s="10" t="s">
        <v>6</v>
      </c>
      <c r="C16" s="11">
        <v>228000</v>
      </c>
      <c r="D16" s="11">
        <f>G16</f>
        <v>120000</v>
      </c>
      <c r="E16" s="11">
        <v>108000</v>
      </c>
      <c r="F16" s="11">
        <v>12000</v>
      </c>
      <c r="G16" s="11">
        <f>SUM(E16:F16)</f>
        <v>120000</v>
      </c>
    </row>
    <row r="17" spans="1:7" ht="25.5">
      <c r="A17" s="9"/>
      <c r="B17" s="10" t="s">
        <v>7</v>
      </c>
      <c r="C17" s="11">
        <v>720000</v>
      </c>
      <c r="D17" s="11">
        <f>G17</f>
        <v>480000</v>
      </c>
      <c r="E17" s="11">
        <v>360000</v>
      </c>
      <c r="F17" s="11">
        <v>120000</v>
      </c>
      <c r="G17" s="11">
        <f>SUM(E17:F17)</f>
        <v>480000</v>
      </c>
    </row>
    <row r="18" spans="1:7" ht="25.5" hidden="1">
      <c r="A18" s="9"/>
      <c r="B18" s="10" t="s">
        <v>14</v>
      </c>
      <c r="C18" s="11"/>
      <c r="D18" s="11">
        <f>G18</f>
        <v>0</v>
      </c>
      <c r="E18" s="11"/>
      <c r="F18" s="11"/>
      <c r="G18" s="11">
        <f>SUM(E18:F18)</f>
        <v>0</v>
      </c>
    </row>
    <row r="19" spans="1:7" ht="21.75" customHeight="1">
      <c r="A19" s="6"/>
      <c r="B19" s="6" t="s">
        <v>1</v>
      </c>
      <c r="C19" s="8">
        <f>C7+C14</f>
        <v>7631300</v>
      </c>
      <c r="D19" s="8">
        <f>D7+D14</f>
        <v>5117570</v>
      </c>
      <c r="E19" s="8">
        <f>E7+E14</f>
        <v>2864395.94</v>
      </c>
      <c r="F19" s="8">
        <f>F7+F14</f>
        <v>1187380.23</v>
      </c>
      <c r="G19" s="8">
        <f>G7+G14</f>
        <v>4051776.17</v>
      </c>
    </row>
    <row r="21" spans="2:6" s="15" customFormat="1" ht="29.25" customHeight="1">
      <c r="B21" s="36" t="s">
        <v>27</v>
      </c>
      <c r="C21" s="36"/>
      <c r="F21" s="15" t="s">
        <v>28</v>
      </c>
    </row>
    <row r="23" ht="19.5" customHeight="1">
      <c r="B23" s="16" t="s">
        <v>18</v>
      </c>
    </row>
  </sheetData>
  <mergeCells count="4">
    <mergeCell ref="A1:G1"/>
    <mergeCell ref="B4:E4"/>
    <mergeCell ref="B21:C21"/>
    <mergeCell ref="B2:G2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4.75390625" style="1" customWidth="1"/>
    <col min="2" max="2" width="43.125" style="1" customWidth="1"/>
    <col min="3" max="7" width="14.75390625" style="1" customWidth="1"/>
    <col min="8" max="16384" width="9.125" style="1" customWidth="1"/>
  </cols>
  <sheetData>
    <row r="1" spans="1:7" ht="45" customHeight="1">
      <c r="A1" s="34" t="s">
        <v>35</v>
      </c>
      <c r="B1" s="34"/>
      <c r="C1" s="34"/>
      <c r="D1" s="34"/>
      <c r="E1" s="34"/>
      <c r="F1" s="34"/>
      <c r="G1" s="34"/>
    </row>
    <row r="2" spans="1:7" ht="21" customHeight="1">
      <c r="A2" s="34" t="str">
        <f>Департамент!B2</f>
        <v>станом на 31.08.2018 р.</v>
      </c>
      <c r="B2" s="34"/>
      <c r="C2" s="34"/>
      <c r="D2" s="34"/>
      <c r="E2" s="34"/>
      <c r="F2" s="34"/>
      <c r="G2" s="34"/>
    </row>
    <row r="3" spans="2:5" ht="20.25" customHeight="1">
      <c r="B3" s="13" t="s">
        <v>11</v>
      </c>
      <c r="C3" s="2"/>
      <c r="D3" s="2"/>
      <c r="E3" s="2"/>
    </row>
    <row r="4" spans="2:5" ht="15.75" customHeight="1">
      <c r="B4" s="35" t="s">
        <v>12</v>
      </c>
      <c r="C4" s="35"/>
      <c r="D4" s="35"/>
      <c r="E4" s="35"/>
    </row>
    <row r="5" ht="12.75">
      <c r="G5" s="3" t="s">
        <v>5</v>
      </c>
    </row>
    <row r="6" spans="1:7" ht="65.25" customHeight="1">
      <c r="A6" s="14" t="s">
        <v>0</v>
      </c>
      <c r="B6" s="19" t="s">
        <v>4</v>
      </c>
      <c r="C6" s="14" t="s">
        <v>29</v>
      </c>
      <c r="D6" s="14" t="s">
        <v>70</v>
      </c>
      <c r="E6" s="14" t="s">
        <v>57</v>
      </c>
      <c r="F6" s="14" t="s">
        <v>73</v>
      </c>
      <c r="G6" s="14" t="s">
        <v>74</v>
      </c>
    </row>
    <row r="7" spans="1:7" ht="16.5" customHeight="1">
      <c r="A7" s="6">
        <v>1</v>
      </c>
      <c r="B7" s="7" t="s">
        <v>19</v>
      </c>
      <c r="C7" s="20">
        <f>SUM(C8:C11)</f>
        <v>362427511</v>
      </c>
      <c r="D7" s="20">
        <f>SUM(D8:D11)</f>
        <v>262422117</v>
      </c>
      <c r="E7" s="20">
        <f>SUM(E8:E11)</f>
        <v>234986638</v>
      </c>
      <c r="F7" s="20">
        <f>SUM(F8:F11)</f>
        <v>27435479</v>
      </c>
      <c r="G7" s="20">
        <f>SUM(G8:G11)</f>
        <v>262422117</v>
      </c>
    </row>
    <row r="8" spans="1:7" ht="16.5" customHeight="1">
      <c r="A8" s="9"/>
      <c r="B8" s="10" t="s">
        <v>36</v>
      </c>
      <c r="C8" s="25">
        <v>299174399</v>
      </c>
      <c r="D8" s="21">
        <f>G8</f>
        <v>215752522</v>
      </c>
      <c r="E8" s="21">
        <v>188708052</v>
      </c>
      <c r="F8" s="21">
        <v>27044470</v>
      </c>
      <c r="G8" s="21">
        <f>SUM(E8:F8)</f>
        <v>215752522</v>
      </c>
    </row>
    <row r="9" spans="1:7" ht="16.5" customHeight="1">
      <c r="A9" s="9"/>
      <c r="B9" s="10" t="s">
        <v>37</v>
      </c>
      <c r="C9" s="25">
        <v>25695173</v>
      </c>
      <c r="D9" s="21">
        <f>G9</f>
        <v>21395232</v>
      </c>
      <c r="E9" s="22">
        <v>21395232</v>
      </c>
      <c r="F9" s="21"/>
      <c r="G9" s="21">
        <f>SUM(E9:F9)</f>
        <v>21395232</v>
      </c>
    </row>
    <row r="10" spans="1:7" ht="16.5" customHeight="1">
      <c r="A10" s="9"/>
      <c r="B10" s="10" t="s">
        <v>38</v>
      </c>
      <c r="C10" s="25">
        <v>33232480</v>
      </c>
      <c r="D10" s="21">
        <f>G10</f>
        <v>22155016</v>
      </c>
      <c r="E10" s="22">
        <v>22155016</v>
      </c>
      <c r="F10" s="21"/>
      <c r="G10" s="21">
        <f>SUM(E10:F10)</f>
        <v>22155016</v>
      </c>
    </row>
    <row r="11" spans="1:7" ht="16.5" customHeight="1">
      <c r="A11" s="9"/>
      <c r="B11" s="10" t="s">
        <v>39</v>
      </c>
      <c r="C11" s="25">
        <v>4325459</v>
      </c>
      <c r="D11" s="21">
        <f>G11</f>
        <v>3119347</v>
      </c>
      <c r="E11" s="22">
        <v>2728338</v>
      </c>
      <c r="F11" s="21">
        <v>391009</v>
      </c>
      <c r="G11" s="21">
        <f>SUM(E11:F11)</f>
        <v>3119347</v>
      </c>
    </row>
    <row r="12" spans="1:7" ht="16.5" customHeight="1">
      <c r="A12" s="6">
        <v>2</v>
      </c>
      <c r="B12" s="7" t="s">
        <v>15</v>
      </c>
      <c r="C12" s="26">
        <f>SUM(C13:C20)</f>
        <v>673988872</v>
      </c>
      <c r="D12" s="20">
        <f>SUM(D13:D20)</f>
        <v>443334102</v>
      </c>
      <c r="E12" s="20">
        <f>SUM(E13:E20)</f>
        <v>343340180</v>
      </c>
      <c r="F12" s="20">
        <f>SUM(F13:F20)</f>
        <v>99993922</v>
      </c>
      <c r="G12" s="20">
        <f>SUM(G13:G20)</f>
        <v>443334102</v>
      </c>
    </row>
    <row r="13" spans="1:7" ht="16.5" customHeight="1">
      <c r="A13" s="9"/>
      <c r="B13" s="10" t="s">
        <v>36</v>
      </c>
      <c r="C13" s="25">
        <v>134366306</v>
      </c>
      <c r="D13" s="21">
        <f aca="true" t="shared" si="0" ref="D13:D20">G13</f>
        <v>91668482</v>
      </c>
      <c r="E13" s="21">
        <v>67097325</v>
      </c>
      <c r="F13" s="21">
        <v>24571157</v>
      </c>
      <c r="G13" s="21">
        <f aca="true" t="shared" si="1" ref="G13:G20">SUM(E13:F13)</f>
        <v>91668482</v>
      </c>
    </row>
    <row r="14" spans="1:7" ht="16.5" customHeight="1">
      <c r="A14" s="9"/>
      <c r="B14" s="10" t="s">
        <v>40</v>
      </c>
      <c r="C14" s="25">
        <v>37058906</v>
      </c>
      <c r="D14" s="21">
        <f t="shared" si="0"/>
        <v>25062433</v>
      </c>
      <c r="E14" s="22">
        <v>19620437</v>
      </c>
      <c r="F14" s="21">
        <v>5441996</v>
      </c>
      <c r="G14" s="21">
        <f t="shared" si="1"/>
        <v>25062433</v>
      </c>
    </row>
    <row r="15" spans="1:7" ht="16.5" customHeight="1">
      <c r="A15" s="9"/>
      <c r="B15" s="10" t="s">
        <v>38</v>
      </c>
      <c r="C15" s="25">
        <v>262023986</v>
      </c>
      <c r="D15" s="21">
        <f t="shared" si="0"/>
        <v>168461117</v>
      </c>
      <c r="E15" s="22">
        <v>133360453</v>
      </c>
      <c r="F15" s="21">
        <v>35100664</v>
      </c>
      <c r="G15" s="21">
        <f t="shared" si="1"/>
        <v>168461117</v>
      </c>
    </row>
    <row r="16" spans="1:7" ht="16.5" customHeight="1">
      <c r="A16" s="9"/>
      <c r="B16" s="10" t="s">
        <v>39</v>
      </c>
      <c r="C16" s="25">
        <v>106538455</v>
      </c>
      <c r="D16" s="21">
        <f t="shared" si="0"/>
        <v>70187010</v>
      </c>
      <c r="E16" s="22">
        <v>56270294</v>
      </c>
      <c r="F16" s="21">
        <v>13916716</v>
      </c>
      <c r="G16" s="21">
        <f t="shared" si="1"/>
        <v>70187010</v>
      </c>
    </row>
    <row r="17" spans="1:7" ht="16.5" customHeight="1">
      <c r="A17" s="9"/>
      <c r="B17" s="9" t="s">
        <v>41</v>
      </c>
      <c r="C17" s="25">
        <v>3594615</v>
      </c>
      <c r="D17" s="21">
        <f t="shared" si="0"/>
        <v>2379532</v>
      </c>
      <c r="E17" s="22">
        <v>2036651</v>
      </c>
      <c r="F17" s="21">
        <v>342881</v>
      </c>
      <c r="G17" s="21">
        <f t="shared" si="1"/>
        <v>2379532</v>
      </c>
    </row>
    <row r="18" spans="1:7" ht="16.5" customHeight="1">
      <c r="A18" s="9"/>
      <c r="B18" s="10" t="s">
        <v>37</v>
      </c>
      <c r="C18" s="25">
        <v>109982968</v>
      </c>
      <c r="D18" s="21">
        <f t="shared" si="0"/>
        <v>83272304</v>
      </c>
      <c r="E18" s="22">
        <v>64054642</v>
      </c>
      <c r="F18" s="21">
        <v>19217662</v>
      </c>
      <c r="G18" s="21">
        <f t="shared" si="1"/>
        <v>83272304</v>
      </c>
    </row>
    <row r="19" spans="1:7" ht="25.5">
      <c r="A19" s="9"/>
      <c r="B19" s="10" t="s">
        <v>53</v>
      </c>
      <c r="C19" s="25">
        <v>700000</v>
      </c>
      <c r="D19" s="21">
        <f t="shared" si="0"/>
        <v>209663</v>
      </c>
      <c r="E19" s="22">
        <v>1545</v>
      </c>
      <c r="F19" s="21">
        <v>208118</v>
      </c>
      <c r="G19" s="21">
        <f t="shared" si="1"/>
        <v>209663</v>
      </c>
    </row>
    <row r="20" spans="1:7" ht="25.5">
      <c r="A20" s="9"/>
      <c r="B20" s="10" t="s">
        <v>42</v>
      </c>
      <c r="C20" s="25">
        <v>19723636</v>
      </c>
      <c r="D20" s="21">
        <f t="shared" si="0"/>
        <v>2093561</v>
      </c>
      <c r="E20" s="21">
        <v>898833</v>
      </c>
      <c r="F20" s="21">
        <v>1194728</v>
      </c>
      <c r="G20" s="21">
        <f t="shared" si="1"/>
        <v>2093561</v>
      </c>
    </row>
    <row r="21" spans="1:7" ht="16.5" customHeight="1">
      <c r="A21" s="6">
        <v>3</v>
      </c>
      <c r="B21" s="7" t="s">
        <v>43</v>
      </c>
      <c r="C21" s="26">
        <f>SUM(C22:C23)</f>
        <v>227787000</v>
      </c>
      <c r="D21" s="20">
        <f>SUM(D22:D23)</f>
        <v>104867091</v>
      </c>
      <c r="E21" s="20">
        <f>SUM(E22:E23)</f>
        <v>83364180</v>
      </c>
      <c r="F21" s="20">
        <f>SUM(F22:F23)</f>
        <v>21502911</v>
      </c>
      <c r="G21" s="20">
        <f>SUM(G22:G23)</f>
        <v>104867091</v>
      </c>
    </row>
    <row r="22" spans="1:7" ht="16.5" customHeight="1">
      <c r="A22" s="9"/>
      <c r="B22" s="10" t="s">
        <v>36</v>
      </c>
      <c r="C22" s="25">
        <v>112404401</v>
      </c>
      <c r="D22" s="21">
        <f>G22</f>
        <v>49655259</v>
      </c>
      <c r="E22" s="21">
        <v>40895797</v>
      </c>
      <c r="F22" s="21">
        <v>8759462</v>
      </c>
      <c r="G22" s="21">
        <f>SUM(E22:F22)</f>
        <v>49655259</v>
      </c>
    </row>
    <row r="23" spans="1:7" ht="16.5" customHeight="1">
      <c r="A23" s="9"/>
      <c r="B23" s="10" t="s">
        <v>37</v>
      </c>
      <c r="C23" s="25">
        <v>115382599</v>
      </c>
      <c r="D23" s="21">
        <f>G23</f>
        <v>55211832</v>
      </c>
      <c r="E23" s="22">
        <v>42468383</v>
      </c>
      <c r="F23" s="21">
        <v>12743449</v>
      </c>
      <c r="G23" s="21">
        <f>SUM(E23:F23)</f>
        <v>55211832</v>
      </c>
    </row>
    <row r="24" spans="1:7" ht="36">
      <c r="A24" s="6">
        <v>4</v>
      </c>
      <c r="B24" s="23" t="s">
        <v>30</v>
      </c>
      <c r="C24" s="26">
        <f>SUM(C25:C28)</f>
        <v>47400000</v>
      </c>
      <c r="D24" s="26">
        <f>SUM(D25:D28)</f>
        <v>30002865</v>
      </c>
      <c r="E24" s="26">
        <f>SUM(E25:E28)</f>
        <v>17108948</v>
      </c>
      <c r="F24" s="26">
        <f>SUM(F25:F28)</f>
        <v>12893917</v>
      </c>
      <c r="G24" s="26">
        <f>SUM(G25:G28)</f>
        <v>30002865</v>
      </c>
    </row>
    <row r="25" spans="1:7" ht="16.5" customHeight="1">
      <c r="A25" s="9"/>
      <c r="B25" s="10" t="s">
        <v>17</v>
      </c>
      <c r="C25" s="25">
        <v>1800000</v>
      </c>
      <c r="D25" s="21">
        <f>G25</f>
        <v>600000</v>
      </c>
      <c r="E25" s="22">
        <v>300000</v>
      </c>
      <c r="F25" s="21">
        <v>300000</v>
      </c>
      <c r="G25" s="21">
        <f>SUM(E25:F25)</f>
        <v>600000</v>
      </c>
    </row>
    <row r="26" spans="1:7" ht="25.5">
      <c r="A26" s="9"/>
      <c r="B26" s="10" t="s">
        <v>54</v>
      </c>
      <c r="C26" s="25">
        <v>25780000</v>
      </c>
      <c r="D26" s="21">
        <f>G26</f>
        <v>16087130</v>
      </c>
      <c r="E26" s="22">
        <v>5919261</v>
      </c>
      <c r="F26" s="21">
        <v>10167869</v>
      </c>
      <c r="G26" s="21">
        <f>SUM(E26:F26)</f>
        <v>16087130</v>
      </c>
    </row>
    <row r="27" spans="1:7" ht="24.75" customHeight="1">
      <c r="A27" s="9"/>
      <c r="B27" s="10" t="s">
        <v>66</v>
      </c>
      <c r="C27" s="25">
        <v>1600000</v>
      </c>
      <c r="D27" s="21"/>
      <c r="E27" s="22"/>
      <c r="F27" s="21"/>
      <c r="G27" s="21"/>
    </row>
    <row r="28" spans="1:7" ht="25.5">
      <c r="A28" s="9"/>
      <c r="B28" s="10" t="s">
        <v>55</v>
      </c>
      <c r="C28" s="25">
        <v>18220000</v>
      </c>
      <c r="D28" s="21">
        <f>G28</f>
        <v>13315735</v>
      </c>
      <c r="E28" s="22">
        <v>10889687</v>
      </c>
      <c r="F28" s="21">
        <v>2426048</v>
      </c>
      <c r="G28" s="21">
        <f>SUM(E28:F28)</f>
        <v>13315735</v>
      </c>
    </row>
    <row r="29" spans="1:7" ht="48">
      <c r="A29" s="6">
        <v>5</v>
      </c>
      <c r="B29" s="23" t="s">
        <v>67</v>
      </c>
      <c r="C29" s="26">
        <f>SUM(C30:C31)</f>
        <v>18171393</v>
      </c>
      <c r="D29" s="26">
        <f>SUM(D30:D31)</f>
        <v>17753204</v>
      </c>
      <c r="E29" s="26">
        <f>SUM(E30:E31)</f>
        <v>16642890</v>
      </c>
      <c r="F29" s="26">
        <f>SUM(F30:F31)</f>
        <v>793595</v>
      </c>
      <c r="G29" s="26">
        <f>SUM(G30:G31)</f>
        <v>17436485</v>
      </c>
    </row>
    <row r="30" spans="1:7" ht="25.5">
      <c r="A30" s="9"/>
      <c r="B30" s="10" t="s">
        <v>54</v>
      </c>
      <c r="C30" s="25">
        <v>1528503</v>
      </c>
      <c r="D30" s="33">
        <v>1110314</v>
      </c>
      <c r="E30" s="22"/>
      <c r="F30" s="21">
        <v>793595</v>
      </c>
      <c r="G30" s="21">
        <f>SUM(E30:F30)</f>
        <v>793595</v>
      </c>
    </row>
    <row r="31" spans="1:7" ht="21" customHeight="1">
      <c r="A31" s="9"/>
      <c r="B31" s="10" t="s">
        <v>68</v>
      </c>
      <c r="C31" s="25">
        <v>16642890</v>
      </c>
      <c r="D31" s="21">
        <f>G31</f>
        <v>16642890</v>
      </c>
      <c r="E31" s="22">
        <v>16642890</v>
      </c>
      <c r="F31" s="21"/>
      <c r="G31" s="21">
        <f>SUM(E31:F31)</f>
        <v>16642890</v>
      </c>
    </row>
    <row r="32" spans="1:7" ht="24">
      <c r="A32" s="6">
        <v>6</v>
      </c>
      <c r="B32" s="23" t="s">
        <v>24</v>
      </c>
      <c r="C32" s="26">
        <f>SUM(C33:C33)</f>
        <v>737000</v>
      </c>
      <c r="D32" s="20">
        <f>SUM(D33:D33)</f>
        <v>727008</v>
      </c>
      <c r="E32" s="20">
        <f>SUM(E33:E33)</f>
        <v>49000</v>
      </c>
      <c r="F32" s="20">
        <f>SUM(F33:F33)</f>
        <v>678008</v>
      </c>
      <c r="G32" s="20">
        <f>SUM(G33:G33)</f>
        <v>727008</v>
      </c>
    </row>
    <row r="33" spans="1:7" ht="16.5" customHeight="1">
      <c r="A33" s="9"/>
      <c r="B33" s="10" t="s">
        <v>25</v>
      </c>
      <c r="C33" s="25">
        <v>737000</v>
      </c>
      <c r="D33" s="21">
        <f>G33</f>
        <v>727008</v>
      </c>
      <c r="E33" s="22">
        <v>49000</v>
      </c>
      <c r="F33" s="21">
        <v>678008</v>
      </c>
      <c r="G33" s="21">
        <f>SUM(E33:F33)</f>
        <v>727008</v>
      </c>
    </row>
    <row r="34" spans="1:7" ht="36">
      <c r="A34" s="6">
        <v>7</v>
      </c>
      <c r="B34" s="23" t="s">
        <v>65</v>
      </c>
      <c r="C34" s="26">
        <f>SUM(C35:C35)</f>
        <v>4800000</v>
      </c>
      <c r="D34" s="26">
        <f>SUM(D35:D35)</f>
        <v>4800000</v>
      </c>
      <c r="E34" s="26">
        <f>SUM(E35:E35)</f>
        <v>0</v>
      </c>
      <c r="F34" s="26">
        <f>SUM(F35:F35)</f>
        <v>2378683</v>
      </c>
      <c r="G34" s="26">
        <f>SUM(G35:G35)</f>
        <v>2378683</v>
      </c>
    </row>
    <row r="35" spans="1:7" ht="21" customHeight="1">
      <c r="A35" s="9"/>
      <c r="B35" s="10" t="s">
        <v>17</v>
      </c>
      <c r="C35" s="25">
        <v>4800000</v>
      </c>
      <c r="D35" s="33">
        <v>4800000</v>
      </c>
      <c r="E35" s="22"/>
      <c r="F35" s="21">
        <v>2378683</v>
      </c>
      <c r="G35" s="21">
        <f>SUM(E35:F35)</f>
        <v>2378683</v>
      </c>
    </row>
    <row r="36" spans="1:7" ht="19.5" customHeight="1">
      <c r="A36" s="6"/>
      <c r="B36" s="6" t="s">
        <v>1</v>
      </c>
      <c r="C36" s="20">
        <f>C7+C12+C21+C24+C29+C32+C34</f>
        <v>1335311776</v>
      </c>
      <c r="D36" s="20">
        <f>D7+D12+D21+D24+D29+D32+D34</f>
        <v>863906387</v>
      </c>
      <c r="E36" s="20">
        <f>E7+E12+E21+E24+E29+E32+E34</f>
        <v>695491836</v>
      </c>
      <c r="F36" s="20">
        <f>F7+F12+F21+F24+F29+F32+F34</f>
        <v>165676515</v>
      </c>
      <c r="G36" s="20">
        <f>G7+G12+G21+G24+G29+G32+G34</f>
        <v>861168351</v>
      </c>
    </row>
    <row r="37" ht="18" customHeight="1"/>
    <row r="38" spans="2:6" s="15" customFormat="1" ht="18" customHeight="1">
      <c r="B38" s="36" t="s">
        <v>27</v>
      </c>
      <c r="C38" s="36"/>
      <c r="F38" s="15" t="s">
        <v>28</v>
      </c>
    </row>
    <row r="39" ht="6.75" customHeight="1"/>
    <row r="40" spans="2:7" ht="14.25" customHeight="1">
      <c r="B40" s="16" t="s">
        <v>18</v>
      </c>
      <c r="G40" s="18"/>
    </row>
    <row r="42" ht="12.75">
      <c r="C42" s="31"/>
    </row>
  </sheetData>
  <mergeCells count="4">
    <mergeCell ref="A1:G1"/>
    <mergeCell ref="B4:E4"/>
    <mergeCell ref="B38:C38"/>
    <mergeCell ref="A2:G2"/>
  </mergeCells>
  <printOptions/>
  <pageMargins left="0.1968503937007874" right="0" top="0.5905511811023623" bottom="0" header="0.5118110236220472" footer="0.511811023622047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4" t="s">
        <v>22</v>
      </c>
      <c r="B1" s="34"/>
      <c r="C1" s="34"/>
      <c r="D1" s="34"/>
      <c r="E1" s="34"/>
      <c r="F1" s="34"/>
      <c r="G1" s="34"/>
    </row>
    <row r="2" spans="1:7" ht="21" customHeight="1">
      <c r="A2" s="34" t="str">
        <f>Департамент!B2</f>
        <v>станом на 31.08.2018 р.</v>
      </c>
      <c r="B2" s="34"/>
      <c r="C2" s="34"/>
      <c r="D2" s="34"/>
      <c r="E2" s="34"/>
      <c r="F2" s="34"/>
      <c r="G2" s="34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5" t="s">
        <v>12</v>
      </c>
      <c r="C4" s="35"/>
      <c r="D4" s="35"/>
      <c r="E4" s="35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31.08.18</v>
      </c>
      <c r="E6" s="14" t="str">
        <f>заклади!E6</f>
        <v>Профінансовано з початку року станом на 27.06.18</v>
      </c>
      <c r="F6" s="14" t="str">
        <f>заклади!F6</f>
        <v>Профінансовано за період з
27.06.18 - 31.08.18</v>
      </c>
      <c r="G6" s="14" t="str">
        <f>заклади!G6</f>
        <v>Профінансовано з початку року станом на 31.08.18</v>
      </c>
    </row>
    <row r="7" spans="1:7" ht="57.75" customHeight="1">
      <c r="A7" s="9">
        <v>1</v>
      </c>
      <c r="B7" s="7" t="s">
        <v>20</v>
      </c>
      <c r="C7" s="8">
        <v>90000</v>
      </c>
      <c r="D7" s="8">
        <f>G7</f>
        <v>23000</v>
      </c>
      <c r="E7" s="8">
        <v>23000</v>
      </c>
      <c r="F7" s="8"/>
      <c r="G7" s="8">
        <f>SUM(E7:F7)</f>
        <v>23000</v>
      </c>
    </row>
    <row r="8" spans="1:7" ht="25.5" customHeight="1">
      <c r="A8" s="6"/>
      <c r="B8" s="6" t="s">
        <v>1</v>
      </c>
      <c r="C8" s="8">
        <f>SUM(C7:C7)</f>
        <v>90000</v>
      </c>
      <c r="D8" s="8">
        <f>SUM(D7:D7)</f>
        <v>23000</v>
      </c>
      <c r="E8" s="8">
        <f>SUM(E7:E7)</f>
        <v>23000</v>
      </c>
      <c r="F8" s="8">
        <f>SUM(F7:F7)</f>
        <v>0</v>
      </c>
      <c r="G8" s="8">
        <f>SUM(G7:G7)</f>
        <v>23000</v>
      </c>
    </row>
    <row r="10" ht="17.25" customHeight="1">
      <c r="B10" s="1" t="s">
        <v>21</v>
      </c>
    </row>
    <row r="11" spans="2:6" s="15" customFormat="1" ht="18" customHeight="1">
      <c r="B11" s="36" t="s">
        <v>27</v>
      </c>
      <c r="C11" s="36"/>
      <c r="F11" s="15" t="s">
        <v>28</v>
      </c>
    </row>
    <row r="13" ht="19.5" customHeight="1">
      <c r="B13" s="16" t="s">
        <v>18</v>
      </c>
    </row>
  </sheetData>
  <mergeCells count="4">
    <mergeCell ref="A1:G1"/>
    <mergeCell ref="B4:E4"/>
    <mergeCell ref="B11:C11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B2">
      <selection activeCell="D10" sqref="D10"/>
    </sheetView>
  </sheetViews>
  <sheetFormatPr defaultColWidth="9.00390625" defaultRowHeight="12.75"/>
  <cols>
    <col min="1" max="1" width="4.75390625" style="1" customWidth="1"/>
    <col min="2" max="2" width="61.125" style="1" customWidth="1"/>
    <col min="3" max="4" width="15.125" style="1" customWidth="1"/>
    <col min="5" max="5" width="14.625" style="1" customWidth="1"/>
    <col min="6" max="6" width="14.375" style="1" customWidth="1"/>
    <col min="7" max="7" width="15.00390625" style="1" customWidth="1"/>
    <col min="8" max="16384" width="9.125" style="1" customWidth="1"/>
  </cols>
  <sheetData>
    <row r="1" spans="1:7" ht="58.5" customHeight="1">
      <c r="A1" s="34" t="s">
        <v>31</v>
      </c>
      <c r="B1" s="34"/>
      <c r="C1" s="34"/>
      <c r="D1" s="34"/>
      <c r="E1" s="34"/>
      <c r="F1" s="34"/>
      <c r="G1" s="34"/>
    </row>
    <row r="2" spans="1:7" ht="18" customHeight="1">
      <c r="A2" s="34" t="str">
        <f>Департамент!B2</f>
        <v>станом на 31.08.2018 р.</v>
      </c>
      <c r="B2" s="34"/>
      <c r="C2" s="34"/>
      <c r="D2" s="34"/>
      <c r="E2" s="34"/>
      <c r="F2" s="34"/>
      <c r="G2" s="34"/>
    </row>
    <row r="3" spans="2:5" ht="19.5" customHeight="1">
      <c r="B3" s="13" t="s">
        <v>11</v>
      </c>
      <c r="C3" s="2"/>
      <c r="D3" s="2"/>
      <c r="E3" s="2"/>
    </row>
    <row r="4" spans="2:5" ht="15.75" customHeight="1">
      <c r="B4" s="35" t="s">
        <v>12</v>
      </c>
      <c r="C4" s="35"/>
      <c r="D4" s="35"/>
      <c r="E4" s="35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28" t="str">
        <f>заклади!C6</f>
        <v>Затверджено на 2018 рік</v>
      </c>
      <c r="D6" s="28" t="str">
        <f>заклади!D6</f>
        <v>Відкрито асигнувань з початку року станом на 31.08.18</v>
      </c>
      <c r="E6" s="28" t="str">
        <f>заклади!E6</f>
        <v>Профінансовано з початку року станом на 27.06.18</v>
      </c>
      <c r="F6" s="28" t="str">
        <f>заклади!F6</f>
        <v>Профінансовано за період з
27.06.18 - 31.08.18</v>
      </c>
      <c r="G6" s="28" t="str">
        <f>заклади!G6</f>
        <v>Профінансовано з початку року станом на 31.08.18</v>
      </c>
    </row>
    <row r="7" spans="1:7" ht="45.75" customHeight="1">
      <c r="A7" s="9">
        <v>1</v>
      </c>
      <c r="B7" s="27" t="s">
        <v>47</v>
      </c>
      <c r="C7" s="29">
        <v>9940600</v>
      </c>
      <c r="D7" s="29">
        <f>G7</f>
        <v>6335567</v>
      </c>
      <c r="E7" s="30">
        <v>4284240</v>
      </c>
      <c r="F7" s="29">
        <v>2051327</v>
      </c>
      <c r="G7" s="29">
        <f aca="true" t="shared" si="0" ref="G7:G12">SUM(E7:F7)</f>
        <v>6335567</v>
      </c>
    </row>
    <row r="8" spans="1:7" ht="102.75" customHeight="1">
      <c r="A8" s="9">
        <v>2</v>
      </c>
      <c r="B8" s="27" t="s">
        <v>48</v>
      </c>
      <c r="C8" s="29">
        <v>6534415</v>
      </c>
      <c r="D8" s="29">
        <f>G8</f>
        <v>3824374</v>
      </c>
      <c r="E8" s="30">
        <v>1613977</v>
      </c>
      <c r="F8" s="29">
        <v>2210397</v>
      </c>
      <c r="G8" s="29">
        <f t="shared" si="0"/>
        <v>3824374</v>
      </c>
    </row>
    <row r="9" spans="1:7" ht="57" customHeight="1">
      <c r="A9" s="9">
        <v>3</v>
      </c>
      <c r="B9" s="27" t="s">
        <v>49</v>
      </c>
      <c r="C9" s="29">
        <v>11620836</v>
      </c>
      <c r="D9" s="29">
        <f>G9</f>
        <v>6920393</v>
      </c>
      <c r="E9" s="30">
        <v>3276925</v>
      </c>
      <c r="F9" s="29">
        <v>3643468</v>
      </c>
      <c r="G9" s="29">
        <f t="shared" si="0"/>
        <v>6920393</v>
      </c>
    </row>
    <row r="10" spans="1:7" ht="57" customHeight="1">
      <c r="A10" s="9">
        <v>4</v>
      </c>
      <c r="B10" s="27" t="s">
        <v>59</v>
      </c>
      <c r="C10" s="29">
        <v>4560000</v>
      </c>
      <c r="D10" s="29">
        <v>943215</v>
      </c>
      <c r="E10" s="30"/>
      <c r="F10" s="29">
        <v>943212</v>
      </c>
      <c r="G10" s="29">
        <f t="shared" si="0"/>
        <v>943212</v>
      </c>
    </row>
    <row r="11" spans="1:7" ht="35.25" customHeight="1">
      <c r="A11" s="9">
        <v>5</v>
      </c>
      <c r="B11" s="27" t="s">
        <v>50</v>
      </c>
      <c r="C11" s="29">
        <v>9350000</v>
      </c>
      <c r="D11" s="29">
        <f>G11</f>
        <v>9224445</v>
      </c>
      <c r="E11" s="30">
        <v>8374950</v>
      </c>
      <c r="F11" s="29">
        <v>849495</v>
      </c>
      <c r="G11" s="29">
        <f t="shared" si="0"/>
        <v>9224445</v>
      </c>
    </row>
    <row r="12" spans="1:7" ht="51" customHeight="1">
      <c r="A12" s="9">
        <v>6</v>
      </c>
      <c r="B12" s="27" t="s">
        <v>51</v>
      </c>
      <c r="C12" s="29">
        <v>1233000</v>
      </c>
      <c r="D12" s="29">
        <f>G12</f>
        <v>1203229</v>
      </c>
      <c r="E12" s="30">
        <v>1119228</v>
      </c>
      <c r="F12" s="29">
        <v>84001</v>
      </c>
      <c r="G12" s="29">
        <f t="shared" si="0"/>
        <v>1203229</v>
      </c>
    </row>
    <row r="13" spans="1:7" ht="19.5" customHeight="1">
      <c r="A13" s="6"/>
      <c r="B13" s="6" t="s">
        <v>1</v>
      </c>
      <c r="C13" s="29">
        <f>SUM(C7:C12)</f>
        <v>43238851</v>
      </c>
      <c r="D13" s="29">
        <f>SUM(D7:D12)</f>
        <v>28451223</v>
      </c>
      <c r="E13" s="29">
        <f>SUM(E7:E12)</f>
        <v>18669320</v>
      </c>
      <c r="F13" s="29">
        <f>SUM(F7:F12)</f>
        <v>9781900</v>
      </c>
      <c r="G13" s="29">
        <f>SUM(G7:G12)</f>
        <v>28451220</v>
      </c>
    </row>
    <row r="14" ht="9" customHeight="1"/>
    <row r="15" ht="14.25" customHeight="1">
      <c r="B15" s="1" t="s">
        <v>23</v>
      </c>
    </row>
    <row r="16" spans="2:6" s="15" customFormat="1" ht="20.25" customHeight="1">
      <c r="B16" s="36" t="s">
        <v>27</v>
      </c>
      <c r="C16" s="36"/>
      <c r="F16" s="15" t="s">
        <v>28</v>
      </c>
    </row>
    <row r="18" ht="16.5" customHeight="1">
      <c r="B18" s="16" t="s">
        <v>18</v>
      </c>
    </row>
  </sheetData>
  <mergeCells count="4">
    <mergeCell ref="A1:G1"/>
    <mergeCell ref="B4:E4"/>
    <mergeCell ref="B16:C16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F8" sqref="F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53.25" customHeight="1">
      <c r="A1" s="34" t="s">
        <v>46</v>
      </c>
      <c r="B1" s="34"/>
      <c r="C1" s="34"/>
      <c r="D1" s="34"/>
      <c r="E1" s="34"/>
      <c r="F1" s="34"/>
      <c r="G1" s="34"/>
    </row>
    <row r="2" spans="1:7" ht="21.75" customHeight="1">
      <c r="A2" s="34" t="str">
        <f>Департамент!B2</f>
        <v>станом на 31.08.2018 р.</v>
      </c>
      <c r="B2" s="34"/>
      <c r="C2" s="34"/>
      <c r="D2" s="34"/>
      <c r="E2" s="34"/>
      <c r="F2" s="34"/>
      <c r="G2" s="34"/>
    </row>
    <row r="3" spans="2:5" ht="18" customHeight="1">
      <c r="B3" s="13" t="s">
        <v>11</v>
      </c>
      <c r="C3" s="2"/>
      <c r="D3" s="2"/>
      <c r="E3" s="2"/>
    </row>
    <row r="4" spans="2:5" ht="15.75" customHeight="1">
      <c r="B4" s="35" t="s">
        <v>12</v>
      </c>
      <c r="C4" s="35"/>
      <c r="D4" s="35"/>
      <c r="E4" s="35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31.08.18</v>
      </c>
      <c r="E6" s="14" t="str">
        <f>заклади!E6</f>
        <v>Профінансовано з початку року станом на 27.06.18</v>
      </c>
      <c r="F6" s="14" t="str">
        <f>заклади!F6</f>
        <v>Профінансовано за період з
27.06.18 - 31.08.18</v>
      </c>
      <c r="G6" s="14" t="str">
        <f>заклади!G6</f>
        <v>Профінансовано з початку року станом на 31.08.18</v>
      </c>
    </row>
    <row r="7" spans="1:7" ht="99" customHeight="1">
      <c r="A7" s="9">
        <v>1</v>
      </c>
      <c r="B7" s="23" t="s">
        <v>44</v>
      </c>
      <c r="C7" s="8">
        <v>10000000</v>
      </c>
      <c r="D7" s="8">
        <f>G7</f>
        <v>5913962</v>
      </c>
      <c r="E7" s="8">
        <v>3923818</v>
      </c>
      <c r="F7" s="8">
        <v>1990144</v>
      </c>
      <c r="G7" s="8">
        <f>SUM(E7:F7)</f>
        <v>5913962</v>
      </c>
    </row>
    <row r="8" spans="1:7" ht="52.5" customHeight="1">
      <c r="A8" s="9">
        <v>2</v>
      </c>
      <c r="B8" s="23" t="s">
        <v>58</v>
      </c>
      <c r="C8" s="8">
        <v>1100000</v>
      </c>
      <c r="D8" s="8">
        <f>G8</f>
        <v>500700</v>
      </c>
      <c r="E8" s="24"/>
      <c r="F8" s="8">
        <v>500700</v>
      </c>
      <c r="G8" s="8">
        <f>SUM(E8:F8)</f>
        <v>500700</v>
      </c>
    </row>
    <row r="9" spans="1:7" ht="99" customHeight="1">
      <c r="A9" s="9">
        <v>3</v>
      </c>
      <c r="B9" s="23" t="s">
        <v>52</v>
      </c>
      <c r="C9" s="8">
        <v>10000000</v>
      </c>
      <c r="D9" s="8">
        <f>G9</f>
        <v>5021671</v>
      </c>
      <c r="E9" s="24"/>
      <c r="F9" s="8">
        <v>5021671</v>
      </c>
      <c r="G9" s="8">
        <f>SUM(E9:F9)</f>
        <v>5021671</v>
      </c>
    </row>
    <row r="10" spans="1:7" ht="76.5" customHeight="1">
      <c r="A10" s="9">
        <v>4</v>
      </c>
      <c r="B10" s="23" t="s">
        <v>45</v>
      </c>
      <c r="C10" s="8">
        <v>6800000</v>
      </c>
      <c r="D10" s="8">
        <f>G10</f>
        <v>4475954</v>
      </c>
      <c r="E10" s="24">
        <v>2968396</v>
      </c>
      <c r="F10" s="8">
        <v>1507558</v>
      </c>
      <c r="G10" s="8">
        <f>SUM(E10:F10)</f>
        <v>4475954</v>
      </c>
    </row>
    <row r="11" spans="1:7" ht="25.5" customHeight="1">
      <c r="A11" s="6"/>
      <c r="B11" s="6" t="s">
        <v>1</v>
      </c>
      <c r="C11" s="8">
        <f>SUM(C7:C10)</f>
        <v>27900000</v>
      </c>
      <c r="D11" s="8">
        <f>SUM(D7:D10)</f>
        <v>15912287</v>
      </c>
      <c r="E11" s="8">
        <f>SUM(E7:E10)</f>
        <v>6892214</v>
      </c>
      <c r="F11" s="8">
        <f>SUM(F7:F10)</f>
        <v>9020073</v>
      </c>
      <c r="G11" s="8">
        <f>SUM(G7:G10)</f>
        <v>15912287</v>
      </c>
    </row>
    <row r="12" ht="7.5" customHeight="1"/>
    <row r="13" ht="17.25" customHeight="1">
      <c r="B13" s="1" t="s">
        <v>23</v>
      </c>
    </row>
    <row r="14" spans="2:6" s="15" customFormat="1" ht="24.75" customHeight="1">
      <c r="B14" s="36" t="s">
        <v>27</v>
      </c>
      <c r="C14" s="36"/>
      <c r="F14" s="15" t="s">
        <v>28</v>
      </c>
    </row>
    <row r="16" ht="19.5" customHeight="1">
      <c r="B16" s="16" t="s">
        <v>18</v>
      </c>
    </row>
  </sheetData>
  <mergeCells count="4">
    <mergeCell ref="A1:G1"/>
    <mergeCell ref="B4:E4"/>
    <mergeCell ref="B14:C14"/>
    <mergeCell ref="A2:G2"/>
  </mergeCells>
  <printOptions/>
  <pageMargins left="0.3937007874015748" right="0" top="0.1968503937007874" bottom="0" header="0.5118110236220472" footer="0.5118110236220472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F8" sqref="F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4" t="s">
        <v>32</v>
      </c>
      <c r="B1" s="34"/>
      <c r="C1" s="34"/>
      <c r="D1" s="34"/>
      <c r="E1" s="34"/>
      <c r="F1" s="34"/>
      <c r="G1" s="34"/>
    </row>
    <row r="2" spans="1:7" ht="24" customHeight="1">
      <c r="A2" s="34" t="str">
        <f>Департамент!B2</f>
        <v>станом на 31.08.2018 р.</v>
      </c>
      <c r="B2" s="34"/>
      <c r="C2" s="34"/>
      <c r="D2" s="34"/>
      <c r="E2" s="34"/>
      <c r="F2" s="34"/>
      <c r="G2" s="34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5" t="s">
        <v>12</v>
      </c>
      <c r="C4" s="35"/>
      <c r="D4" s="35"/>
      <c r="E4" s="35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31.08.18</v>
      </c>
      <c r="E6" s="14" t="str">
        <f>заклади!E6</f>
        <v>Профінансовано з початку року станом на 27.06.18</v>
      </c>
      <c r="F6" s="14" t="str">
        <f>заклади!F6</f>
        <v>Профінансовано за період з
27.06.18 - 31.08.18</v>
      </c>
      <c r="G6" s="14" t="str">
        <f>заклади!G6</f>
        <v>Профінансовано з початку року станом на 31.08.18</v>
      </c>
    </row>
    <row r="7" spans="1:7" ht="45" customHeight="1">
      <c r="A7" s="9">
        <v>1</v>
      </c>
      <c r="B7" s="7" t="s">
        <v>61</v>
      </c>
      <c r="C7" s="8">
        <v>7229400</v>
      </c>
      <c r="D7" s="8">
        <f>G7</f>
        <v>4819500</v>
      </c>
      <c r="E7" s="8">
        <v>3614700</v>
      </c>
      <c r="F7" s="8">
        <v>1204800</v>
      </c>
      <c r="G7" s="8">
        <f>SUM(E7:F7)</f>
        <v>4819500</v>
      </c>
    </row>
    <row r="8" spans="1:7" ht="48" customHeight="1">
      <c r="A8" s="9">
        <v>2</v>
      </c>
      <c r="B8" s="7" t="s">
        <v>62</v>
      </c>
      <c r="C8" s="8">
        <v>5163700</v>
      </c>
      <c r="D8" s="8">
        <v>5163700</v>
      </c>
      <c r="E8" s="24"/>
      <c r="F8" s="8">
        <v>855960</v>
      </c>
      <c r="G8" s="8">
        <f>SUM(E8:F8)</f>
        <v>855960</v>
      </c>
    </row>
    <row r="9" spans="1:7" ht="25.5" customHeight="1">
      <c r="A9" s="6"/>
      <c r="B9" s="6" t="s">
        <v>1</v>
      </c>
      <c r="C9" s="8">
        <f>SUM(C7:C8)</f>
        <v>12393100</v>
      </c>
      <c r="D9" s="8">
        <f>SUM(D7:D8)</f>
        <v>9983200</v>
      </c>
      <c r="E9" s="8">
        <f>SUM(E7:E8)</f>
        <v>3614700</v>
      </c>
      <c r="F9" s="8">
        <f>SUM(F7:F8)</f>
        <v>2060760</v>
      </c>
      <c r="G9" s="8">
        <f>SUM(G7:G8)</f>
        <v>5675460</v>
      </c>
    </row>
    <row r="11" ht="17.25" customHeight="1">
      <c r="B11" s="1" t="s">
        <v>23</v>
      </c>
    </row>
    <row r="12" spans="2:6" s="15" customFormat="1" ht="18" customHeight="1">
      <c r="B12" s="36" t="s">
        <v>27</v>
      </c>
      <c r="C12" s="36"/>
      <c r="F12" s="15" t="s">
        <v>28</v>
      </c>
    </row>
    <row r="14" ht="19.5" customHeight="1">
      <c r="B14" s="16" t="s">
        <v>18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4">
      <selection activeCell="F8" sqref="F8"/>
    </sheetView>
  </sheetViews>
  <sheetFormatPr defaultColWidth="9.00390625" defaultRowHeight="12.75"/>
  <cols>
    <col min="1" max="1" width="4.75390625" style="1" customWidth="1"/>
    <col min="2" max="2" width="42.25390625" style="1" customWidth="1"/>
    <col min="3" max="3" width="16.125" style="1" bestFit="1" customWidth="1"/>
    <col min="4" max="4" width="16.25390625" style="1" customWidth="1"/>
    <col min="5" max="6" width="17.625" style="1" customWidth="1"/>
    <col min="7" max="7" width="18.625" style="1" customWidth="1"/>
    <col min="8" max="16384" width="9.125" style="1" customWidth="1"/>
  </cols>
  <sheetData>
    <row r="1" spans="1:7" ht="62.25" customHeight="1">
      <c r="A1" s="34" t="s">
        <v>60</v>
      </c>
      <c r="B1" s="34"/>
      <c r="C1" s="34"/>
      <c r="D1" s="34"/>
      <c r="E1" s="34"/>
      <c r="F1" s="34"/>
      <c r="G1" s="34"/>
    </row>
    <row r="2" spans="1:7" ht="24" customHeight="1">
      <c r="A2" s="34" t="str">
        <f>Департамент!B2</f>
        <v>станом на 31.08.2018 р.</v>
      </c>
      <c r="B2" s="34"/>
      <c r="C2" s="34"/>
      <c r="D2" s="34"/>
      <c r="E2" s="34"/>
      <c r="F2" s="34"/>
      <c r="G2" s="34"/>
    </row>
    <row r="3" spans="2:5" ht="28.5" customHeight="1">
      <c r="B3" s="13" t="s">
        <v>11</v>
      </c>
      <c r="C3" s="2"/>
      <c r="D3" s="2"/>
      <c r="E3" s="2"/>
    </row>
    <row r="4" spans="2:5" ht="15.75" customHeight="1">
      <c r="B4" s="35" t="s">
        <v>12</v>
      </c>
      <c r="C4" s="35"/>
      <c r="D4" s="35"/>
      <c r="E4" s="35"/>
    </row>
    <row r="5" ht="12.75">
      <c r="G5" s="3" t="s">
        <v>5</v>
      </c>
    </row>
    <row r="6" spans="1:7" ht="51" customHeight="1">
      <c r="A6" s="4" t="s">
        <v>0</v>
      </c>
      <c r="B6" s="5" t="s">
        <v>4</v>
      </c>
      <c r="C6" s="14" t="str">
        <f>заклади!C6</f>
        <v>Затверджено на 2018 рік</v>
      </c>
      <c r="D6" s="14" t="str">
        <f>заклади!D6</f>
        <v>Відкрито асигнувань з початку року станом на 31.08.18</v>
      </c>
      <c r="E6" s="14" t="str">
        <f>заклади!E6</f>
        <v>Профінансовано з початку року станом на 27.06.18</v>
      </c>
      <c r="F6" s="14" t="str">
        <f>заклади!F6</f>
        <v>Профінансовано за період з
27.06.18 - 31.08.18</v>
      </c>
      <c r="G6" s="14" t="str">
        <f>заклади!G6</f>
        <v>Профінансовано з початку року станом на 31.08.18</v>
      </c>
    </row>
    <row r="7" spans="1:7" ht="185.25" customHeight="1">
      <c r="A7" s="9">
        <v>1</v>
      </c>
      <c r="B7" s="23" t="s">
        <v>63</v>
      </c>
      <c r="C7" s="8">
        <v>1849210</v>
      </c>
      <c r="D7" s="8">
        <v>1849210</v>
      </c>
      <c r="E7" s="32"/>
      <c r="F7" s="8">
        <v>1849210</v>
      </c>
      <c r="G7" s="8">
        <f>SUM(E7:F7)</f>
        <v>1849210</v>
      </c>
    </row>
    <row r="8" spans="1:7" ht="81" customHeight="1">
      <c r="A8" s="9">
        <v>2</v>
      </c>
      <c r="B8" s="7" t="s">
        <v>64</v>
      </c>
      <c r="C8" s="8">
        <v>53543797</v>
      </c>
      <c r="D8" s="8">
        <v>40157824</v>
      </c>
      <c r="E8" s="24"/>
      <c r="F8" s="8">
        <v>20649481</v>
      </c>
      <c r="G8" s="8">
        <f>SUM(E8:F8)</f>
        <v>20649481</v>
      </c>
    </row>
    <row r="9" spans="1:7" ht="25.5" customHeight="1">
      <c r="A9" s="6"/>
      <c r="B9" s="6" t="s">
        <v>1</v>
      </c>
      <c r="C9" s="8">
        <f>SUM(C7:C8)</f>
        <v>55393007</v>
      </c>
      <c r="D9" s="8">
        <f>SUM(D7:D8)</f>
        <v>42007034</v>
      </c>
      <c r="E9" s="8">
        <f>SUM(E7:E8)</f>
        <v>0</v>
      </c>
      <c r="F9" s="8">
        <f>SUM(F7:F8)</f>
        <v>22498691</v>
      </c>
      <c r="G9" s="8">
        <f>SUM(G7:G8)</f>
        <v>22498691</v>
      </c>
    </row>
    <row r="11" ht="17.25" customHeight="1">
      <c r="B11" s="1" t="s">
        <v>23</v>
      </c>
    </row>
    <row r="12" spans="2:6" s="15" customFormat="1" ht="18" customHeight="1">
      <c r="B12" s="36" t="s">
        <v>27</v>
      </c>
      <c r="C12" s="36"/>
      <c r="F12" s="15" t="s">
        <v>28</v>
      </c>
    </row>
    <row r="14" ht="19.5" customHeight="1">
      <c r="B14" s="16" t="s">
        <v>18</v>
      </c>
    </row>
  </sheetData>
  <mergeCells count="4">
    <mergeCell ref="A1:G1"/>
    <mergeCell ref="B4:E4"/>
    <mergeCell ref="B12:C12"/>
    <mergeCell ref="A2:G2"/>
  </mergeCells>
  <printOptions/>
  <pageMargins left="0.3937007874015748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Наталья</cp:lastModifiedBy>
  <cp:lastPrinted>2018-06-27T14:16:45Z</cp:lastPrinted>
  <dcterms:created xsi:type="dcterms:W3CDTF">2015-02-14T08:50:44Z</dcterms:created>
  <dcterms:modified xsi:type="dcterms:W3CDTF">2018-09-04T12:40:31Z</dcterms:modified>
  <cp:category/>
  <cp:version/>
  <cp:contentType/>
  <cp:contentStatus/>
</cp:coreProperties>
</file>