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3" firstSheet="1" activeTab="1"/>
  </bookViews>
  <sheets>
    <sheet name="Департамент" sheetId="1" r:id="rId1"/>
    <sheet name="заклади" sheetId="2" r:id="rId2"/>
    <sheet name="метро ВНЗ" sheetId="3" r:id="rId3"/>
    <sheet name="райони-зал.Осв.суб." sheetId="4" r:id="rId4"/>
    <sheet name="райони-Програма" sheetId="5" r:id="rId5"/>
    <sheet name="райони-Осв.потреб" sheetId="6" r:id="rId6"/>
    <sheet name="райони-Нова укр.шк." sheetId="7" r:id="rId7"/>
  </sheets>
  <definedNames>
    <definedName name="_xlnm.Print_Area" localSheetId="1">'заклади'!$A$1:$G$42</definedName>
  </definedNames>
  <calcPr fullCalcOnLoad="1"/>
</workbook>
</file>

<file path=xl/sharedStrings.xml><?xml version="1.0" encoding="utf-8"?>
<sst xmlns="http://schemas.openxmlformats.org/spreadsheetml/2006/main" count="143" uniqueCount="77">
  <si>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</si>
  <si>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</si>
  <si>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</si>
  <si>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</si>
  <si>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</si>
  <si>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</si>
  <si>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</si>
  <si>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</si>
  <si>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</si>
  <si>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</si>
  <si>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</si>
  <si>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</si>
  <si>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</si>
  <si>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</si>
  <si>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</si>
  <si>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</si>
  <si>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</si>
  <si>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</si>
  <si>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</si>
  <si>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</si>
  <si>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Вищі навчальні заклади</t>
    </r>
  </si>
  <si>
    <t>Примітка: розпорядники субвенції - вищі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</si>
  <si>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субвенції державному бюджету 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</t>
    </r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</si>
  <si>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</si>
  <si>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</si>
  <si>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</si>
  <si>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Затверджено на 2018 р</t>
  </si>
  <si>
    <t>Директор Департаменту науки і освіти</t>
  </si>
  <si>
    <t>Л.Г. Карпова</t>
  </si>
  <si>
    <t>Затверджено на 2018 рік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</si>
  <si>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</si>
  <si>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01.01.2018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</si>
  <si>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2018 р.</t>
    </r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</si>
  <si>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</si>
  <si>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</si>
  <si>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</si>
  <si>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</si>
  <si>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</si>
  <si>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</si>
  <si>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</si>
  <si>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</si>
  <si>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</si>
  <si>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</si>
  <si>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</si>
  <si>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</si>
  <si>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</si>
  <si>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2014-2018 рр.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</si>
  <si>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</si>
  <si>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</si>
  <si>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</si>
  <si>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</si>
  <si>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</si>
  <si>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</si>
  <si>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</si>
  <si>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</si>
  <si>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</si>
  <si>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</si>
  <si>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</si>
  <si>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</si>
  <si>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підтримка осіб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</si>
  <si>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оснащення кабінетів інклюзивно-ресурсних центрів (видатки розвитку)</t>
    </r>
    <r>
      <rPr>
        <sz val="10"/>
        <rFont val="Arial"/>
        <family val="2"/>
      </rPr>
      <t xml:space="preserve">
Райони області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</si>
  <si>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</si>
  <si>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</si>
  <si>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</si>
  <si>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</si>
  <si>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</si>
  <si>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</si>
  <si>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>Проведена оплата видатків з початку року станом на 31.08.18</t>
  </si>
  <si>
    <t>Профінансовано з початку року станом на 31.08.18</t>
  </si>
  <si>
    <t>станом на 30.09.2018 р.</t>
  </si>
  <si>
    <t>Відкрито асигнувань з початку року станом на 30.09.18</t>
  </si>
  <si>
    <t>Проведена оплата видатків за період з
31.08.18 - 30.09.18</t>
  </si>
  <si>
    <t>Проведена оплата видатків з початку року станом на 30.09.18</t>
  </si>
  <si>
    <t>Профінансовано за період з
31.08.18 - 30.09.18</t>
  </si>
  <si>
    <t>Профінансовано з початку року станом на 30.09.18</t>
  </si>
  <si>
    <t xml:space="preserve">     Заклади загальної середньої освіти (видатки обласного бюджету на забезпечення якісної, сучасної та доступної загальної середньої освіти "Нова українська школа" -співфінансування)</t>
  </si>
  <si>
    <t xml:space="preserve">      Професійно-технічні навчальні заклади (бюджет розвитку)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</si>
</sst>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  <xf numFmtId="41" fontId="3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6" sqref="F16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2" t="s">
        <v>16</v>
      </c>
      <c r="B1" s="32"/>
      <c r="C1" s="32"/>
      <c r="D1" s="32"/>
      <c r="E1" s="32"/>
      <c r="F1" s="32"/>
      <c r="G1" s="32"/>
    </row>
    <row r="2" spans="1:7" ht="16.5" customHeight="1">
      <c r="A2" s="17"/>
      <c r="B2" s="32" t="s">
        <v>69</v>
      </c>
      <c r="C2" s="32"/>
      <c r="D2" s="32"/>
      <c r="E2" s="32"/>
      <c r="F2" s="32"/>
      <c r="G2" s="32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3" t="s">
        <v>12</v>
      </c>
      <c r="C4" s="33"/>
      <c r="D4" s="33"/>
      <c r="E4" s="33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26</v>
      </c>
      <c r="D6" s="14" t="s">
        <v>70</v>
      </c>
      <c r="E6" s="14" t="s">
        <v>67</v>
      </c>
      <c r="F6" s="14" t="s">
        <v>71</v>
      </c>
      <c r="G6" s="14" t="s">
        <v>72</v>
      </c>
    </row>
    <row r="7" spans="1:7" ht="27.75" customHeight="1">
      <c r="A7" s="6">
        <v>1</v>
      </c>
      <c r="B7" s="7" t="s">
        <v>3</v>
      </c>
      <c r="C7" s="8">
        <f>SUM(C8:C12)</f>
        <v>6443300</v>
      </c>
      <c r="D7" s="8">
        <f>SUM(D8:D12)</f>
        <v>4948260</v>
      </c>
      <c r="E7" s="8">
        <f>SUM(E8:E12)</f>
        <v>3314776.17</v>
      </c>
      <c r="F7" s="8">
        <f>SUM(F8:F12)</f>
        <v>632240.77</v>
      </c>
      <c r="G7" s="8">
        <f>SUM(G8:G12)</f>
        <v>3947016.9400000004</v>
      </c>
    </row>
    <row r="8" spans="1:7" ht="15" customHeight="1">
      <c r="A8" s="9"/>
      <c r="B8" s="10" t="s">
        <v>2</v>
      </c>
      <c r="C8" s="11">
        <v>6116300</v>
      </c>
      <c r="D8" s="11">
        <v>4669300</v>
      </c>
      <c r="E8" s="11">
        <v>3091982.52</v>
      </c>
      <c r="F8" s="11">
        <v>587121.56</v>
      </c>
      <c r="G8" s="11">
        <f>SUM(E8:F8)</f>
        <v>3679104.08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261600</v>
      </c>
      <c r="D10" s="11">
        <v>237910</v>
      </c>
      <c r="E10" s="11">
        <v>210082.42</v>
      </c>
      <c r="F10" s="11">
        <v>24486.49</v>
      </c>
      <c r="G10" s="11">
        <f>SUM(E10:F10)</f>
        <v>234568.91</v>
      </c>
    </row>
    <row r="11" spans="1:7" ht="15" customHeight="1">
      <c r="A11" s="9"/>
      <c r="B11" s="10" t="s">
        <v>34</v>
      </c>
      <c r="C11" s="11">
        <v>8400</v>
      </c>
      <c r="D11" s="11">
        <v>7450</v>
      </c>
      <c r="E11" s="11">
        <v>4011.23</v>
      </c>
      <c r="F11" s="11">
        <v>632.72</v>
      </c>
      <c r="G11" s="11">
        <f>SUM(E11:F11)</f>
        <v>4643.95</v>
      </c>
    </row>
    <row r="12" spans="1:7" ht="25.5">
      <c r="A12" s="9"/>
      <c r="B12" s="12" t="s">
        <v>33</v>
      </c>
      <c r="C12" s="11">
        <v>57000</v>
      </c>
      <c r="D12" s="11">
        <v>33600</v>
      </c>
      <c r="E12" s="11">
        <v>8700</v>
      </c>
      <c r="F12" s="11">
        <v>20000</v>
      </c>
      <c r="G12" s="11">
        <f>SUM(E12:F12)</f>
        <v>28700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13</v>
      </c>
      <c r="C14" s="8">
        <f>SUM(C15:C18)</f>
        <v>1188000</v>
      </c>
      <c r="D14" s="8">
        <f>SUM(D15:D18)</f>
        <v>838000</v>
      </c>
      <c r="E14" s="8">
        <f>SUM(E15:E18)</f>
        <v>737000</v>
      </c>
      <c r="F14" s="8">
        <f>SUM(F15:F18)</f>
        <v>101000</v>
      </c>
      <c r="G14" s="8">
        <f>SUM(G15:G18)</f>
        <v>838000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157000</v>
      </c>
      <c r="E15" s="11">
        <v>137000</v>
      </c>
      <c r="F15" s="11">
        <v>20000</v>
      </c>
      <c r="G15" s="11">
        <f>SUM(E15:F15)</f>
        <v>157000</v>
      </c>
    </row>
    <row r="16" spans="1:7" ht="25.5">
      <c r="A16" s="9"/>
      <c r="B16" s="10" t="s">
        <v>6</v>
      </c>
      <c r="C16" s="11">
        <v>228000</v>
      </c>
      <c r="D16" s="11">
        <f>G16</f>
        <v>141000</v>
      </c>
      <c r="E16" s="11">
        <v>120000</v>
      </c>
      <c r="F16" s="11">
        <v>21000</v>
      </c>
      <c r="G16" s="11">
        <f>SUM(E16:F16)</f>
        <v>141000</v>
      </c>
    </row>
    <row r="17" spans="1:7" ht="25.5">
      <c r="A17" s="9"/>
      <c r="B17" s="10" t="s">
        <v>7</v>
      </c>
      <c r="C17" s="11">
        <v>720000</v>
      </c>
      <c r="D17" s="11">
        <f>G17</f>
        <v>540000</v>
      </c>
      <c r="E17" s="11">
        <v>480000</v>
      </c>
      <c r="F17" s="11">
        <v>60000</v>
      </c>
      <c r="G17" s="11">
        <f>SUM(E17:F17)</f>
        <v>540000</v>
      </c>
    </row>
    <row r="18" spans="1:7" ht="25.5" hidden="1">
      <c r="A18" s="9"/>
      <c r="B18" s="10" t="s">
        <v>14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7631300</v>
      </c>
      <c r="D19" s="8">
        <f>D7+D14</f>
        <v>5786260</v>
      </c>
      <c r="E19" s="8">
        <f>E7+E14</f>
        <v>4051776.17</v>
      </c>
      <c r="F19" s="8">
        <f>F7+F14</f>
        <v>733240.77</v>
      </c>
      <c r="G19" s="8">
        <f>G7+G14</f>
        <v>4785016.94</v>
      </c>
    </row>
    <row r="21" spans="2:6" s="15" customFormat="1" ht="29.25" customHeight="1">
      <c r="B21" s="34" t="s">
        <v>27</v>
      </c>
      <c r="C21" s="34"/>
      <c r="F21" s="15" t="s">
        <v>28</v>
      </c>
    </row>
    <row r="23" ht="19.5" customHeight="1">
      <c r="B23" s="16" t="s">
        <v>18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35" sqref="D8:D35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7" width="14.75390625" style="1" customWidth="1"/>
    <col min="8" max="16384" width="9.125" style="1" customWidth="1"/>
  </cols>
  <sheetData>
    <row r="1" spans="1:7" ht="45" customHeight="1">
      <c r="A1" s="32" t="s">
        <v>35</v>
      </c>
      <c r="B1" s="32"/>
      <c r="C1" s="32"/>
      <c r="D1" s="32"/>
      <c r="E1" s="32"/>
      <c r="F1" s="32"/>
      <c r="G1" s="32"/>
    </row>
    <row r="2" spans="1:7" ht="21" customHeight="1">
      <c r="A2" s="32" t="str">
        <f>Департамент!B2</f>
        <v>станом на 30.09.2018 р.</v>
      </c>
      <c r="B2" s="32"/>
      <c r="C2" s="32"/>
      <c r="D2" s="32"/>
      <c r="E2" s="32"/>
      <c r="F2" s="32"/>
      <c r="G2" s="32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29</v>
      </c>
      <c r="D6" s="14" t="s">
        <v>70</v>
      </c>
      <c r="E6" s="14" t="s">
        <v>68</v>
      </c>
      <c r="F6" s="14" t="s">
        <v>73</v>
      </c>
      <c r="G6" s="14" t="s">
        <v>74</v>
      </c>
    </row>
    <row r="7" spans="1:7" ht="16.5" customHeight="1">
      <c r="A7" s="6">
        <v>1</v>
      </c>
      <c r="B7" s="7" t="s">
        <v>19</v>
      </c>
      <c r="C7" s="20">
        <f>SUM(C8:C11)</f>
        <v>362427511</v>
      </c>
      <c r="D7" s="20">
        <f>SUM(D8:D11)</f>
        <v>287103027</v>
      </c>
      <c r="E7" s="20">
        <f>SUM(E8:E11)</f>
        <v>262422117</v>
      </c>
      <c r="F7" s="20">
        <f>SUM(F8:F11)</f>
        <v>24680910</v>
      </c>
      <c r="G7" s="20">
        <f>SUM(G8:G11)</f>
        <v>287103027</v>
      </c>
    </row>
    <row r="8" spans="1:7" ht="16.5" customHeight="1">
      <c r="A8" s="9"/>
      <c r="B8" s="10" t="s">
        <v>36</v>
      </c>
      <c r="C8" s="25">
        <v>299174399</v>
      </c>
      <c r="D8" s="25">
        <f>G8</f>
        <v>236292110</v>
      </c>
      <c r="E8" s="21">
        <v>215752522</v>
      </c>
      <c r="F8" s="21">
        <v>20539588</v>
      </c>
      <c r="G8" s="21">
        <f>SUM(E8:F8)</f>
        <v>236292110</v>
      </c>
    </row>
    <row r="9" spans="1:7" ht="16.5" customHeight="1">
      <c r="A9" s="9"/>
      <c r="B9" s="10" t="s">
        <v>37</v>
      </c>
      <c r="C9" s="25">
        <v>25695173</v>
      </c>
      <c r="D9" s="25">
        <f>G9</f>
        <v>22470216</v>
      </c>
      <c r="E9" s="22">
        <v>21395232</v>
      </c>
      <c r="F9" s="21">
        <v>1074984</v>
      </c>
      <c r="G9" s="21">
        <f>SUM(E9:F9)</f>
        <v>22470216</v>
      </c>
    </row>
    <row r="10" spans="1:7" ht="16.5" customHeight="1">
      <c r="A10" s="9"/>
      <c r="B10" s="10" t="s">
        <v>38</v>
      </c>
      <c r="C10" s="25">
        <v>33232480</v>
      </c>
      <c r="D10" s="25">
        <f>G10</f>
        <v>24924393</v>
      </c>
      <c r="E10" s="22">
        <v>22155016</v>
      </c>
      <c r="F10" s="21">
        <v>2769377</v>
      </c>
      <c r="G10" s="21">
        <f>SUM(E10:F10)</f>
        <v>24924393</v>
      </c>
    </row>
    <row r="11" spans="1:7" ht="16.5" customHeight="1">
      <c r="A11" s="9"/>
      <c r="B11" s="10" t="s">
        <v>39</v>
      </c>
      <c r="C11" s="25">
        <v>4325459</v>
      </c>
      <c r="D11" s="25">
        <f>G11</f>
        <v>3416308</v>
      </c>
      <c r="E11" s="22">
        <v>3119347</v>
      </c>
      <c r="F11" s="21">
        <v>296961</v>
      </c>
      <c r="G11" s="21">
        <f>SUM(E11:F11)</f>
        <v>3416308</v>
      </c>
    </row>
    <row r="12" spans="1:7" ht="16.5" customHeight="1">
      <c r="A12" s="6">
        <v>2</v>
      </c>
      <c r="B12" s="7" t="s">
        <v>15</v>
      </c>
      <c r="C12" s="26">
        <f>SUM(C13:C21)</f>
        <v>682855372</v>
      </c>
      <c r="D12" s="26">
        <f>SUM(D13:D21)</f>
        <v>502967223</v>
      </c>
      <c r="E12" s="20">
        <f>SUM(E13:E21)</f>
        <v>443523040</v>
      </c>
      <c r="F12" s="20">
        <f>SUM(F13:F21)</f>
        <v>59444183</v>
      </c>
      <c r="G12" s="20">
        <f>SUM(G13:G21)</f>
        <v>502967223</v>
      </c>
    </row>
    <row r="13" spans="1:7" ht="16.5" customHeight="1">
      <c r="A13" s="9"/>
      <c r="B13" s="10" t="s">
        <v>36</v>
      </c>
      <c r="C13" s="25">
        <v>134861806</v>
      </c>
      <c r="D13" s="25">
        <f aca="true" t="shared" si="0" ref="D13:D21">G13</f>
        <v>101321603</v>
      </c>
      <c r="E13" s="21">
        <v>91668482</v>
      </c>
      <c r="F13" s="21">
        <v>9653121</v>
      </c>
      <c r="G13" s="21">
        <f aca="true" t="shared" si="1" ref="G13:G21">SUM(E13:F13)</f>
        <v>101321603</v>
      </c>
    </row>
    <row r="14" spans="1:7" ht="16.5" customHeight="1">
      <c r="A14" s="9"/>
      <c r="B14" s="10" t="s">
        <v>40</v>
      </c>
      <c r="C14" s="25">
        <v>37058906</v>
      </c>
      <c r="D14" s="25">
        <f t="shared" si="0"/>
        <v>27874813</v>
      </c>
      <c r="E14" s="22">
        <v>25062433</v>
      </c>
      <c r="F14" s="21">
        <v>2812380</v>
      </c>
      <c r="G14" s="21">
        <f t="shared" si="1"/>
        <v>27874813</v>
      </c>
    </row>
    <row r="15" spans="1:7" ht="16.5" customHeight="1">
      <c r="A15" s="9"/>
      <c r="B15" s="10" t="s">
        <v>38</v>
      </c>
      <c r="C15" s="25">
        <v>270148986</v>
      </c>
      <c r="D15" s="25">
        <f t="shared" si="0"/>
        <v>191022606</v>
      </c>
      <c r="E15" s="22">
        <v>168461117</v>
      </c>
      <c r="F15" s="21">
        <v>22561489</v>
      </c>
      <c r="G15" s="21">
        <f t="shared" si="1"/>
        <v>191022606</v>
      </c>
    </row>
    <row r="16" spans="1:7" ht="16.5" customHeight="1">
      <c r="A16" s="9"/>
      <c r="B16" s="10" t="s">
        <v>39</v>
      </c>
      <c r="C16" s="25">
        <v>106538455</v>
      </c>
      <c r="D16" s="25">
        <f t="shared" si="0"/>
        <v>78397718</v>
      </c>
      <c r="E16" s="22">
        <v>70187010</v>
      </c>
      <c r="F16" s="21">
        <v>8210708</v>
      </c>
      <c r="G16" s="21">
        <f t="shared" si="1"/>
        <v>78397718</v>
      </c>
    </row>
    <row r="17" spans="1:7" ht="16.5" customHeight="1">
      <c r="A17" s="9"/>
      <c r="B17" s="9" t="s">
        <v>41</v>
      </c>
      <c r="C17" s="25">
        <v>3431115</v>
      </c>
      <c r="D17" s="25">
        <f t="shared" si="0"/>
        <v>2668373</v>
      </c>
      <c r="E17" s="22">
        <v>2379532</v>
      </c>
      <c r="F17" s="21">
        <v>288841</v>
      </c>
      <c r="G17" s="21">
        <f t="shared" si="1"/>
        <v>2668373</v>
      </c>
    </row>
    <row r="18" spans="1:7" ht="16.5" customHeight="1">
      <c r="A18" s="9"/>
      <c r="B18" s="10" t="s">
        <v>37</v>
      </c>
      <c r="C18" s="25">
        <v>109982968</v>
      </c>
      <c r="D18" s="25">
        <f t="shared" si="0"/>
        <v>92550880</v>
      </c>
      <c r="E18" s="22">
        <v>83272304</v>
      </c>
      <c r="F18" s="21">
        <v>9278576</v>
      </c>
      <c r="G18" s="21">
        <f t="shared" si="1"/>
        <v>92550880</v>
      </c>
    </row>
    <row r="19" spans="1:7" ht="51.75" customHeight="1">
      <c r="A19" s="9"/>
      <c r="B19" s="10" t="s">
        <v>75</v>
      </c>
      <c r="C19" s="25">
        <v>409500</v>
      </c>
      <c r="D19" s="25">
        <f t="shared" si="0"/>
        <v>409500</v>
      </c>
      <c r="E19" s="22">
        <v>188938</v>
      </c>
      <c r="F19" s="21">
        <v>220562</v>
      </c>
      <c r="G19" s="21">
        <f t="shared" si="1"/>
        <v>409500</v>
      </c>
    </row>
    <row r="20" spans="1:7" ht="25.5">
      <c r="A20" s="9"/>
      <c r="B20" s="10" t="s">
        <v>53</v>
      </c>
      <c r="C20" s="25">
        <v>700000</v>
      </c>
      <c r="D20" s="25">
        <f t="shared" si="0"/>
        <v>434825</v>
      </c>
      <c r="E20" s="22">
        <v>209663</v>
      </c>
      <c r="F20" s="21">
        <v>225162</v>
      </c>
      <c r="G20" s="21">
        <f t="shared" si="1"/>
        <v>434825</v>
      </c>
    </row>
    <row r="21" spans="1:7" ht="25.5">
      <c r="A21" s="9"/>
      <c r="B21" s="10" t="s">
        <v>42</v>
      </c>
      <c r="C21" s="25">
        <v>19723636</v>
      </c>
      <c r="D21" s="25">
        <f t="shared" si="0"/>
        <v>8286905</v>
      </c>
      <c r="E21" s="21">
        <v>2093561</v>
      </c>
      <c r="F21" s="21">
        <v>6193344</v>
      </c>
      <c r="G21" s="21">
        <f t="shared" si="1"/>
        <v>8286905</v>
      </c>
    </row>
    <row r="22" spans="1:7" ht="16.5" customHeight="1">
      <c r="A22" s="6">
        <v>3</v>
      </c>
      <c r="B22" s="7" t="s">
        <v>43</v>
      </c>
      <c r="C22" s="26">
        <f>SUM(C23:C24)</f>
        <v>227787000</v>
      </c>
      <c r="D22" s="26">
        <f>SUM(D23:D24)</f>
        <v>123496970</v>
      </c>
      <c r="E22" s="20">
        <f>SUM(E23:E24)</f>
        <v>104867091</v>
      </c>
      <c r="F22" s="20">
        <f>SUM(F23:F24)</f>
        <v>18629879</v>
      </c>
      <c r="G22" s="20">
        <f>SUM(G23:G24)</f>
        <v>123496970</v>
      </c>
    </row>
    <row r="23" spans="1:7" ht="16.5" customHeight="1">
      <c r="A23" s="9"/>
      <c r="B23" s="10" t="s">
        <v>36</v>
      </c>
      <c r="C23" s="25">
        <v>112404401</v>
      </c>
      <c r="D23" s="25">
        <f>G23</f>
        <v>59881439</v>
      </c>
      <c r="E23" s="21">
        <v>49655259</v>
      </c>
      <c r="F23" s="21">
        <v>10226180</v>
      </c>
      <c r="G23" s="21">
        <f>SUM(E23:F23)</f>
        <v>59881439</v>
      </c>
    </row>
    <row r="24" spans="1:7" ht="16.5" customHeight="1">
      <c r="A24" s="9"/>
      <c r="B24" s="10" t="s">
        <v>37</v>
      </c>
      <c r="C24" s="25">
        <v>115382599</v>
      </c>
      <c r="D24" s="25">
        <f>G24</f>
        <v>63615531</v>
      </c>
      <c r="E24" s="22">
        <v>55211832</v>
      </c>
      <c r="F24" s="21">
        <v>8403699</v>
      </c>
      <c r="G24" s="21">
        <f>SUM(E24:F24)</f>
        <v>63615531</v>
      </c>
    </row>
    <row r="25" spans="1:7" ht="36">
      <c r="A25" s="6">
        <v>4</v>
      </c>
      <c r="B25" s="23" t="s">
        <v>30</v>
      </c>
      <c r="C25" s="26">
        <f>SUM(C26:C29)</f>
        <v>51607000</v>
      </c>
      <c r="D25" s="26">
        <f>SUM(D26:D29)</f>
        <v>33607631</v>
      </c>
      <c r="E25" s="26">
        <f>SUM(E26:E29)</f>
        <v>30002865</v>
      </c>
      <c r="F25" s="26">
        <f>SUM(F26:F29)</f>
        <v>3604766</v>
      </c>
      <c r="G25" s="26">
        <f>SUM(G26:G29)</f>
        <v>33607631</v>
      </c>
    </row>
    <row r="26" spans="1:7" ht="25.5">
      <c r="A26" s="9"/>
      <c r="B26" s="10" t="s">
        <v>76</v>
      </c>
      <c r="C26" s="25">
        <v>1800000</v>
      </c>
      <c r="D26" s="25">
        <f>G26</f>
        <v>1436764</v>
      </c>
      <c r="E26" s="22">
        <v>600000</v>
      </c>
      <c r="F26" s="21">
        <v>836764</v>
      </c>
      <c r="G26" s="21">
        <f>SUM(E26:F26)</f>
        <v>1436764</v>
      </c>
    </row>
    <row r="27" spans="1:7" ht="25.5">
      <c r="A27" s="9"/>
      <c r="B27" s="10" t="s">
        <v>54</v>
      </c>
      <c r="C27" s="25">
        <v>29987000</v>
      </c>
      <c r="D27" s="25">
        <f>G27</f>
        <v>18554188</v>
      </c>
      <c r="E27" s="22">
        <v>16087130</v>
      </c>
      <c r="F27" s="21">
        <v>2467058</v>
      </c>
      <c r="G27" s="21">
        <f>SUM(E27:F27)</f>
        <v>18554188</v>
      </c>
    </row>
    <row r="28" spans="1:7" ht="24.75" customHeight="1">
      <c r="A28" s="9"/>
      <c r="B28" s="10" t="s">
        <v>64</v>
      </c>
      <c r="C28" s="25">
        <v>1600000</v>
      </c>
      <c r="D28" s="25"/>
      <c r="E28" s="22"/>
      <c r="F28" s="21"/>
      <c r="G28" s="21"/>
    </row>
    <row r="29" spans="1:7" ht="25.5">
      <c r="A29" s="9"/>
      <c r="B29" s="10" t="s">
        <v>55</v>
      </c>
      <c r="C29" s="25">
        <v>18220000</v>
      </c>
      <c r="D29" s="25">
        <f>G29</f>
        <v>13616679</v>
      </c>
      <c r="E29" s="22">
        <v>13315735</v>
      </c>
      <c r="F29" s="21">
        <v>300944</v>
      </c>
      <c r="G29" s="21">
        <f>SUM(E29:F29)</f>
        <v>13616679</v>
      </c>
    </row>
    <row r="30" spans="1:7" ht="48">
      <c r="A30" s="6">
        <v>5</v>
      </c>
      <c r="B30" s="23" t="s">
        <v>65</v>
      </c>
      <c r="C30" s="26">
        <f>SUM(C31:C33)</f>
        <v>17871393</v>
      </c>
      <c r="D30" s="26">
        <f>SUM(D31:D33)</f>
        <v>17717828</v>
      </c>
      <c r="E30" s="26">
        <f>SUM(E31:E33)</f>
        <v>17247547</v>
      </c>
      <c r="F30" s="26">
        <f>SUM(F31:F33)</f>
        <v>470281</v>
      </c>
      <c r="G30" s="26">
        <f>SUM(G31:G33)</f>
        <v>17717828</v>
      </c>
    </row>
    <row r="31" spans="1:7" ht="25.5">
      <c r="A31" s="9"/>
      <c r="B31" s="10" t="s">
        <v>54</v>
      </c>
      <c r="C31" s="25">
        <v>737102</v>
      </c>
      <c r="D31" s="25">
        <f>G31</f>
        <v>737102</v>
      </c>
      <c r="E31" s="22">
        <v>604657</v>
      </c>
      <c r="F31" s="21">
        <v>132445</v>
      </c>
      <c r="G31" s="21">
        <f>SUM(E31:F31)</f>
        <v>737102</v>
      </c>
    </row>
    <row r="32" spans="1:7" ht="25.5">
      <c r="A32" s="9"/>
      <c r="B32" s="10" t="s">
        <v>55</v>
      </c>
      <c r="C32" s="25">
        <v>491401</v>
      </c>
      <c r="D32" s="25">
        <f>G32</f>
        <v>337836</v>
      </c>
      <c r="E32" s="22"/>
      <c r="F32" s="21">
        <v>337836</v>
      </c>
      <c r="G32" s="21">
        <f>SUM(E32:F32)</f>
        <v>337836</v>
      </c>
    </row>
    <row r="33" spans="1:7" ht="21" customHeight="1">
      <c r="A33" s="9"/>
      <c r="B33" s="10" t="s">
        <v>66</v>
      </c>
      <c r="C33" s="25">
        <v>16642890</v>
      </c>
      <c r="D33" s="25">
        <f>G33</f>
        <v>16642890</v>
      </c>
      <c r="E33" s="22">
        <v>16642890</v>
      </c>
      <c r="F33" s="21"/>
      <c r="G33" s="21">
        <f>SUM(E33:F33)</f>
        <v>16642890</v>
      </c>
    </row>
    <row r="34" spans="1:7" ht="24">
      <c r="A34" s="6">
        <v>6</v>
      </c>
      <c r="B34" s="23" t="s">
        <v>24</v>
      </c>
      <c r="C34" s="26">
        <f>SUM(C35:C35)</f>
        <v>737000</v>
      </c>
      <c r="D34" s="26">
        <f>SUM(D35:D35)</f>
        <v>727008</v>
      </c>
      <c r="E34" s="20">
        <f>SUM(E35:E35)</f>
        <v>727008</v>
      </c>
      <c r="F34" s="20">
        <f>SUM(F35:F35)</f>
        <v>0</v>
      </c>
      <c r="G34" s="20">
        <f>SUM(G35:G35)</f>
        <v>727008</v>
      </c>
    </row>
    <row r="35" spans="1:7" ht="16.5" customHeight="1">
      <c r="A35" s="9"/>
      <c r="B35" s="10" t="s">
        <v>25</v>
      </c>
      <c r="C35" s="25">
        <v>737000</v>
      </c>
      <c r="D35" s="25">
        <f>G35</f>
        <v>727008</v>
      </c>
      <c r="E35" s="22">
        <v>727008</v>
      </c>
      <c r="F35" s="21"/>
      <c r="G35" s="21">
        <f>SUM(E35:F35)</f>
        <v>727008</v>
      </c>
    </row>
    <row r="36" spans="1:7" ht="36">
      <c r="A36" s="6">
        <v>7</v>
      </c>
      <c r="B36" s="23" t="s">
        <v>63</v>
      </c>
      <c r="C36" s="26">
        <f>SUM(C37:C37)</f>
        <v>4800000</v>
      </c>
      <c r="D36" s="26">
        <f>SUM(D37:D37)</f>
        <v>4800000</v>
      </c>
      <c r="E36" s="26">
        <f>SUM(E37:E37)</f>
        <v>2378683</v>
      </c>
      <c r="F36" s="26">
        <f>SUM(F37:F37)</f>
        <v>1226355</v>
      </c>
      <c r="G36" s="26">
        <f>SUM(G37:G37)</f>
        <v>3605038</v>
      </c>
    </row>
    <row r="37" spans="1:7" ht="21" customHeight="1">
      <c r="A37" s="9"/>
      <c r="B37" s="10" t="s">
        <v>17</v>
      </c>
      <c r="C37" s="25">
        <v>4800000</v>
      </c>
      <c r="D37" s="35">
        <v>4800000</v>
      </c>
      <c r="E37" s="22">
        <v>2378683</v>
      </c>
      <c r="F37" s="21">
        <v>1226355</v>
      </c>
      <c r="G37" s="25">
        <f>SUM(E37:F37)</f>
        <v>3605038</v>
      </c>
    </row>
    <row r="38" spans="1:7" ht="19.5" customHeight="1">
      <c r="A38" s="6"/>
      <c r="B38" s="6" t="s">
        <v>1</v>
      </c>
      <c r="C38" s="20">
        <f>C7+C12+C22+C25+C30+C34+C36</f>
        <v>1348085276</v>
      </c>
      <c r="D38" s="20">
        <f>D7+D12+D22+D25+D30+D34+D36</f>
        <v>970419687</v>
      </c>
      <c r="E38" s="20">
        <f>E7+E12+E22+E25+E30+E34+E36</f>
        <v>861168351</v>
      </c>
      <c r="F38" s="20">
        <f>F7+F12+F22+F25+F30+F34+F36</f>
        <v>108056374</v>
      </c>
      <c r="G38" s="20">
        <f>G7+G12+G22+G25+G30+G34+G36</f>
        <v>969224725</v>
      </c>
    </row>
    <row r="39" ht="18" customHeight="1"/>
    <row r="40" spans="2:6" s="15" customFormat="1" ht="18" customHeight="1">
      <c r="B40" s="34" t="s">
        <v>27</v>
      </c>
      <c r="C40" s="34"/>
      <c r="F40" s="15" t="s">
        <v>28</v>
      </c>
    </row>
    <row r="41" ht="6.75" customHeight="1"/>
    <row r="42" spans="2:7" ht="14.25" customHeight="1">
      <c r="B42" s="16" t="s">
        <v>18</v>
      </c>
      <c r="G42" s="18"/>
    </row>
    <row r="44" ht="12.75">
      <c r="C44" s="31"/>
    </row>
  </sheetData>
  <mergeCells count="4">
    <mergeCell ref="A1:G1"/>
    <mergeCell ref="B4:E4"/>
    <mergeCell ref="B40:C40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2" t="s">
        <v>22</v>
      </c>
      <c r="B1" s="32"/>
      <c r="C1" s="32"/>
      <c r="D1" s="32"/>
      <c r="E1" s="32"/>
      <c r="F1" s="32"/>
      <c r="G1" s="32"/>
    </row>
    <row r="2" spans="1:7" ht="21" customHeight="1">
      <c r="A2" s="32" t="str">
        <f>Департамент!B2</f>
        <v>станом на 30.09.2018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30.09.18</v>
      </c>
      <c r="E6" s="14" t="str">
        <f>заклади!E6</f>
        <v>Профінансовано з початку року станом на 31.08.18</v>
      </c>
      <c r="F6" s="14" t="str">
        <f>заклади!F6</f>
        <v>Профінансовано за період з
31.08.18 - 30.09.18</v>
      </c>
      <c r="G6" s="14" t="str">
        <f>заклади!G6</f>
        <v>Профінансовано з початку року станом на 30.09.18</v>
      </c>
    </row>
    <row r="7" spans="1:7" ht="57.75" customHeight="1">
      <c r="A7" s="9">
        <v>1</v>
      </c>
      <c r="B7" s="7" t="s">
        <v>20</v>
      </c>
      <c r="C7" s="8">
        <v>90000</v>
      </c>
      <c r="D7" s="8">
        <f>G7</f>
        <v>23000</v>
      </c>
      <c r="E7" s="8">
        <v>23000</v>
      </c>
      <c r="F7" s="8"/>
      <c r="G7" s="8">
        <f>SUM(E7:F7)</f>
        <v>23000</v>
      </c>
    </row>
    <row r="8" spans="1:7" ht="25.5" customHeight="1">
      <c r="A8" s="6"/>
      <c r="B8" s="6" t="s">
        <v>1</v>
      </c>
      <c r="C8" s="8">
        <f>SUM(C7:C7)</f>
        <v>90000</v>
      </c>
      <c r="D8" s="8">
        <f>SUM(D7:D7)</f>
        <v>23000</v>
      </c>
      <c r="E8" s="8">
        <f>SUM(E7:E7)</f>
        <v>23000</v>
      </c>
      <c r="F8" s="8">
        <f>SUM(F7:F7)</f>
        <v>0</v>
      </c>
      <c r="G8" s="8">
        <f>SUM(G7:G7)</f>
        <v>23000</v>
      </c>
    </row>
    <row r="10" ht="17.25" customHeight="1">
      <c r="B10" s="1" t="s">
        <v>21</v>
      </c>
    </row>
    <row r="11" spans="2:6" s="15" customFormat="1" ht="18" customHeight="1">
      <c r="B11" s="34" t="s">
        <v>27</v>
      </c>
      <c r="C11" s="34"/>
      <c r="F11" s="15" t="s">
        <v>28</v>
      </c>
    </row>
    <row r="13" ht="19.5" customHeight="1">
      <c r="B13" s="16" t="s">
        <v>18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2" t="s">
        <v>31</v>
      </c>
      <c r="B1" s="32"/>
      <c r="C1" s="32"/>
      <c r="D1" s="32"/>
      <c r="E1" s="32"/>
      <c r="F1" s="32"/>
      <c r="G1" s="32"/>
    </row>
    <row r="2" spans="1:7" ht="18" customHeight="1">
      <c r="A2" s="32" t="str">
        <f>Департамент!B2</f>
        <v>станом на 30.09.2018 р.</v>
      </c>
      <c r="B2" s="32"/>
      <c r="C2" s="32"/>
      <c r="D2" s="32"/>
      <c r="E2" s="32"/>
      <c r="F2" s="32"/>
      <c r="G2" s="32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8" t="str">
        <f>заклади!C6</f>
        <v>Затверджено на 2018 рік</v>
      </c>
      <c r="D6" s="28" t="str">
        <f>заклади!D6</f>
        <v>Відкрито асигнувань з початку року станом на 30.09.18</v>
      </c>
      <c r="E6" s="28" t="str">
        <f>заклади!E6</f>
        <v>Профінансовано з початку року станом на 31.08.18</v>
      </c>
      <c r="F6" s="28" t="str">
        <f>заклади!F6</f>
        <v>Профінансовано за період з
31.08.18 - 30.09.18</v>
      </c>
      <c r="G6" s="28" t="str">
        <f>заклади!G6</f>
        <v>Профінансовано з початку року станом на 30.09.18</v>
      </c>
    </row>
    <row r="7" spans="1:7" ht="45.75" customHeight="1">
      <c r="A7" s="9">
        <v>1</v>
      </c>
      <c r="B7" s="27" t="s">
        <v>47</v>
      </c>
      <c r="C7" s="29">
        <v>9940600</v>
      </c>
      <c r="D7" s="29">
        <f>G7</f>
        <v>8721416</v>
      </c>
      <c r="E7" s="30">
        <v>6335567</v>
      </c>
      <c r="F7" s="29">
        <v>2385849</v>
      </c>
      <c r="G7" s="29">
        <f aca="true" t="shared" si="0" ref="G7:G12">SUM(E7:F7)</f>
        <v>8721416</v>
      </c>
    </row>
    <row r="8" spans="1:7" ht="102.75" customHeight="1">
      <c r="A8" s="9">
        <v>2</v>
      </c>
      <c r="B8" s="27" t="s">
        <v>48</v>
      </c>
      <c r="C8" s="29">
        <v>6534415</v>
      </c>
      <c r="D8" s="29">
        <f>G8</f>
        <v>4420774</v>
      </c>
      <c r="E8" s="30">
        <v>3824374</v>
      </c>
      <c r="F8" s="29">
        <v>596400</v>
      </c>
      <c r="G8" s="29">
        <f t="shared" si="0"/>
        <v>4420774</v>
      </c>
    </row>
    <row r="9" spans="1:7" ht="57" customHeight="1">
      <c r="A9" s="9">
        <v>3</v>
      </c>
      <c r="B9" s="27" t="s">
        <v>49</v>
      </c>
      <c r="C9" s="29">
        <v>23220836</v>
      </c>
      <c r="D9" s="29">
        <f>G9</f>
        <v>7788830</v>
      </c>
      <c r="E9" s="30">
        <v>6920393</v>
      </c>
      <c r="F9" s="29">
        <v>868437</v>
      </c>
      <c r="G9" s="29">
        <f t="shared" si="0"/>
        <v>7788830</v>
      </c>
    </row>
    <row r="10" spans="1:7" ht="57" customHeight="1">
      <c r="A10" s="9">
        <v>4</v>
      </c>
      <c r="B10" s="27" t="s">
        <v>57</v>
      </c>
      <c r="C10" s="29">
        <v>4560000</v>
      </c>
      <c r="D10" s="29">
        <f>G10</f>
        <v>2313827</v>
      </c>
      <c r="E10" s="30">
        <v>943212</v>
      </c>
      <c r="F10" s="29">
        <v>1370615</v>
      </c>
      <c r="G10" s="29">
        <f t="shared" si="0"/>
        <v>2313827</v>
      </c>
    </row>
    <row r="11" spans="1:7" ht="35.25" customHeight="1">
      <c r="A11" s="9">
        <v>5</v>
      </c>
      <c r="B11" s="27" t="s">
        <v>50</v>
      </c>
      <c r="C11" s="29">
        <v>9686254</v>
      </c>
      <c r="D11" s="29">
        <f>G11</f>
        <v>9224445</v>
      </c>
      <c r="E11" s="30">
        <v>9224445</v>
      </c>
      <c r="F11" s="29"/>
      <c r="G11" s="29">
        <f t="shared" si="0"/>
        <v>9224445</v>
      </c>
    </row>
    <row r="12" spans="1:7" ht="51" customHeight="1">
      <c r="A12" s="9">
        <v>6</v>
      </c>
      <c r="B12" s="27" t="s">
        <v>51</v>
      </c>
      <c r="C12" s="29">
        <v>1233000</v>
      </c>
      <c r="D12" s="29">
        <f>G12</f>
        <v>1203229</v>
      </c>
      <c r="E12" s="30">
        <v>1203229</v>
      </c>
      <c r="F12" s="29"/>
      <c r="G12" s="29">
        <f t="shared" si="0"/>
        <v>1203229</v>
      </c>
    </row>
    <row r="13" spans="1:7" ht="19.5" customHeight="1">
      <c r="A13" s="6"/>
      <c r="B13" s="6" t="s">
        <v>1</v>
      </c>
      <c r="C13" s="29">
        <f>SUM(C7:C12)</f>
        <v>55175105</v>
      </c>
      <c r="D13" s="29">
        <f>SUM(D7:D12)</f>
        <v>33672521</v>
      </c>
      <c r="E13" s="29">
        <f>SUM(E7:E12)</f>
        <v>28451220</v>
      </c>
      <c r="F13" s="29">
        <f>SUM(F7:F12)</f>
        <v>5221301</v>
      </c>
      <c r="G13" s="29">
        <f>SUM(G7:G12)</f>
        <v>33672521</v>
      </c>
    </row>
    <row r="14" ht="9" customHeight="1"/>
    <row r="15" ht="14.25" customHeight="1">
      <c r="B15" s="1" t="s">
        <v>23</v>
      </c>
    </row>
    <row r="16" spans="2:6" s="15" customFormat="1" ht="20.25" customHeight="1">
      <c r="B16" s="34" t="s">
        <v>27</v>
      </c>
      <c r="C16" s="34"/>
      <c r="F16" s="15" t="s">
        <v>28</v>
      </c>
    </row>
    <row r="18" ht="16.5" customHeight="1">
      <c r="B18" s="16" t="s">
        <v>18</v>
      </c>
    </row>
  </sheetData>
  <mergeCells count="4">
    <mergeCell ref="A1:G1"/>
    <mergeCell ref="B4:E4"/>
    <mergeCell ref="B16:C16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0" sqref="F10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53.25" customHeight="1">
      <c r="A1" s="32" t="s">
        <v>46</v>
      </c>
      <c r="B1" s="32"/>
      <c r="C1" s="32"/>
      <c r="D1" s="32"/>
      <c r="E1" s="32"/>
      <c r="F1" s="32"/>
      <c r="G1" s="32"/>
    </row>
    <row r="2" spans="1:7" ht="21.75" customHeight="1">
      <c r="A2" s="32" t="str">
        <f>Департамент!B2</f>
        <v>станом на 30.09.2018 р.</v>
      </c>
      <c r="B2" s="32"/>
      <c r="C2" s="32"/>
      <c r="D2" s="32"/>
      <c r="E2" s="32"/>
      <c r="F2" s="32"/>
      <c r="G2" s="32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30.09.18</v>
      </c>
      <c r="E6" s="14" t="str">
        <f>заклади!E6</f>
        <v>Профінансовано з початку року станом на 31.08.18</v>
      </c>
      <c r="F6" s="14" t="str">
        <f>заклади!F6</f>
        <v>Профінансовано за період з
31.08.18 - 30.09.18</v>
      </c>
      <c r="G6" s="14" t="str">
        <f>заклади!G6</f>
        <v>Профінансовано з початку року станом на 30.09.18</v>
      </c>
    </row>
    <row r="7" spans="1:7" ht="99" customHeight="1">
      <c r="A7" s="9">
        <v>1</v>
      </c>
      <c r="B7" s="23" t="s">
        <v>44</v>
      </c>
      <c r="C7" s="8">
        <v>10000000</v>
      </c>
      <c r="D7" s="8">
        <f>G7</f>
        <v>7465249</v>
      </c>
      <c r="E7" s="8">
        <v>5913962</v>
      </c>
      <c r="F7" s="8">
        <v>1551287</v>
      </c>
      <c r="G7" s="8">
        <f>SUM(E7:F7)</f>
        <v>7465249</v>
      </c>
    </row>
    <row r="8" spans="1:7" ht="52.5" customHeight="1">
      <c r="A8" s="9">
        <v>2</v>
      </c>
      <c r="B8" s="23" t="s">
        <v>56</v>
      </c>
      <c r="C8" s="8">
        <v>1100000</v>
      </c>
      <c r="D8" s="8">
        <f>G8</f>
        <v>775500</v>
      </c>
      <c r="E8" s="24">
        <v>500700</v>
      </c>
      <c r="F8" s="8">
        <v>274800</v>
      </c>
      <c r="G8" s="8">
        <f>SUM(E8:F8)</f>
        <v>775500</v>
      </c>
    </row>
    <row r="9" spans="1:7" ht="99" customHeight="1">
      <c r="A9" s="9">
        <v>3</v>
      </c>
      <c r="B9" s="23" t="s">
        <v>52</v>
      </c>
      <c r="C9" s="8">
        <v>10000000</v>
      </c>
      <c r="D9" s="8">
        <f>G9</f>
        <v>6919371</v>
      </c>
      <c r="E9" s="24">
        <v>5021671</v>
      </c>
      <c r="F9" s="8">
        <v>1897700</v>
      </c>
      <c r="G9" s="8">
        <f>SUM(E9:F9)</f>
        <v>6919371</v>
      </c>
    </row>
    <row r="10" spans="1:7" ht="76.5" customHeight="1">
      <c r="A10" s="9">
        <v>4</v>
      </c>
      <c r="B10" s="23" t="s">
        <v>45</v>
      </c>
      <c r="C10" s="8">
        <v>6800000</v>
      </c>
      <c r="D10" s="8">
        <f>G10</f>
        <v>5679302</v>
      </c>
      <c r="E10" s="24">
        <v>4475954</v>
      </c>
      <c r="F10" s="8">
        <v>1203348</v>
      </c>
      <c r="G10" s="8">
        <f>SUM(E10:F10)</f>
        <v>5679302</v>
      </c>
    </row>
    <row r="11" spans="1:7" ht="25.5" customHeight="1">
      <c r="A11" s="6"/>
      <c r="B11" s="6" t="s">
        <v>1</v>
      </c>
      <c r="C11" s="8">
        <f>SUM(C7:C10)</f>
        <v>27900000</v>
      </c>
      <c r="D11" s="8">
        <f>SUM(D7:D10)</f>
        <v>20839422</v>
      </c>
      <c r="E11" s="8">
        <f>SUM(E7:E10)</f>
        <v>15912287</v>
      </c>
      <c r="F11" s="8">
        <f>SUM(F7:F10)</f>
        <v>4927135</v>
      </c>
      <c r="G11" s="8">
        <f>SUM(G7:G10)</f>
        <v>20839422</v>
      </c>
    </row>
    <row r="12" ht="7.5" customHeight="1"/>
    <row r="13" ht="17.25" customHeight="1">
      <c r="B13" s="1" t="s">
        <v>23</v>
      </c>
    </row>
    <row r="14" spans="2:6" s="15" customFormat="1" ht="24.75" customHeight="1">
      <c r="B14" s="34" t="s">
        <v>27</v>
      </c>
      <c r="C14" s="34"/>
      <c r="F14" s="15" t="s">
        <v>28</v>
      </c>
    </row>
    <row r="16" ht="19.5" customHeight="1">
      <c r="B16" s="16" t="s">
        <v>18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2" t="s">
        <v>32</v>
      </c>
      <c r="B1" s="32"/>
      <c r="C1" s="32"/>
      <c r="D1" s="32"/>
      <c r="E1" s="32"/>
      <c r="F1" s="32"/>
      <c r="G1" s="32"/>
    </row>
    <row r="2" spans="1:7" ht="24" customHeight="1">
      <c r="A2" s="32" t="str">
        <f>Департамент!B2</f>
        <v>станом на 30.09.2018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30.09.18</v>
      </c>
      <c r="E6" s="14" t="str">
        <f>заклади!E6</f>
        <v>Профінансовано з початку року станом на 31.08.18</v>
      </c>
      <c r="F6" s="14" t="str">
        <f>заклади!F6</f>
        <v>Профінансовано за період з
31.08.18 - 30.09.18</v>
      </c>
      <c r="G6" s="14" t="str">
        <f>заклади!G6</f>
        <v>Профінансовано з початку року станом на 30.09.18</v>
      </c>
    </row>
    <row r="7" spans="1:7" ht="45" customHeight="1">
      <c r="A7" s="9">
        <v>1</v>
      </c>
      <c r="B7" s="7" t="s">
        <v>59</v>
      </c>
      <c r="C7" s="8">
        <v>7229400</v>
      </c>
      <c r="D7" s="8">
        <f>G7</f>
        <v>5421900</v>
      </c>
      <c r="E7" s="8">
        <v>4819500</v>
      </c>
      <c r="F7" s="8">
        <v>602400</v>
      </c>
      <c r="G7" s="8">
        <f>SUM(E7:F7)</f>
        <v>5421900</v>
      </c>
    </row>
    <row r="8" spans="1:7" ht="48" customHeight="1">
      <c r="A8" s="9">
        <v>2</v>
      </c>
      <c r="B8" s="7" t="s">
        <v>60</v>
      </c>
      <c r="C8" s="8">
        <v>5163700</v>
      </c>
      <c r="D8" s="8">
        <v>5163700</v>
      </c>
      <c r="E8" s="24">
        <v>855960</v>
      </c>
      <c r="F8" s="8">
        <v>472636</v>
      </c>
      <c r="G8" s="8">
        <f>SUM(E8:F8)</f>
        <v>1328596</v>
      </c>
    </row>
    <row r="9" spans="1:7" ht="25.5" customHeight="1">
      <c r="A9" s="6"/>
      <c r="B9" s="6" t="s">
        <v>1</v>
      </c>
      <c r="C9" s="8">
        <f>SUM(C7:C8)</f>
        <v>12393100</v>
      </c>
      <c r="D9" s="8">
        <f>SUM(D7:D8)</f>
        <v>10585600</v>
      </c>
      <c r="E9" s="8">
        <f>SUM(E7:E8)</f>
        <v>5675460</v>
      </c>
      <c r="F9" s="8">
        <f>SUM(F7:F8)</f>
        <v>1075036</v>
      </c>
      <c r="G9" s="8">
        <f>SUM(G7:G8)</f>
        <v>6750496</v>
      </c>
    </row>
    <row r="11" ht="17.25" customHeight="1">
      <c r="B11" s="1" t="s">
        <v>23</v>
      </c>
    </row>
    <row r="12" spans="2:6" s="15" customFormat="1" ht="18" customHeight="1">
      <c r="B12" s="34" t="s">
        <v>27</v>
      </c>
      <c r="C12" s="34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2" t="s">
        <v>58</v>
      </c>
      <c r="B1" s="32"/>
      <c r="C1" s="32"/>
      <c r="D1" s="32"/>
      <c r="E1" s="32"/>
      <c r="F1" s="32"/>
      <c r="G1" s="32"/>
    </row>
    <row r="2" spans="1:7" ht="24" customHeight="1">
      <c r="A2" s="32" t="str">
        <f>Департамент!B2</f>
        <v>станом на 30.09.2018 р.</v>
      </c>
      <c r="B2" s="32"/>
      <c r="C2" s="32"/>
      <c r="D2" s="32"/>
      <c r="E2" s="32"/>
      <c r="F2" s="32"/>
      <c r="G2" s="32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3" t="s">
        <v>12</v>
      </c>
      <c r="C4" s="33"/>
      <c r="D4" s="33"/>
      <c r="E4" s="33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30.09.18</v>
      </c>
      <c r="E6" s="14" t="str">
        <f>заклади!E6</f>
        <v>Профінансовано з початку року станом на 31.08.18</v>
      </c>
      <c r="F6" s="14" t="str">
        <f>заклади!F6</f>
        <v>Профінансовано за період з
31.08.18 - 30.09.18</v>
      </c>
      <c r="G6" s="14" t="str">
        <f>заклади!G6</f>
        <v>Профінансовано з початку року станом на 30.09.18</v>
      </c>
    </row>
    <row r="7" spans="1:7" ht="185.25" customHeight="1">
      <c r="A7" s="9">
        <v>1</v>
      </c>
      <c r="B7" s="23" t="s">
        <v>61</v>
      </c>
      <c r="C7" s="8">
        <v>1849210</v>
      </c>
      <c r="D7" s="8">
        <v>1849210</v>
      </c>
      <c r="E7" s="8">
        <v>1849210</v>
      </c>
      <c r="F7" s="8"/>
      <c r="G7" s="8">
        <f>SUM(E7:F7)</f>
        <v>1849210</v>
      </c>
    </row>
    <row r="8" spans="1:7" ht="81" customHeight="1">
      <c r="A8" s="9">
        <v>2</v>
      </c>
      <c r="B8" s="7" t="s">
        <v>62</v>
      </c>
      <c r="C8" s="8">
        <v>53543797</v>
      </c>
      <c r="D8" s="8">
        <v>46850762</v>
      </c>
      <c r="E8" s="8">
        <v>20649481</v>
      </c>
      <c r="F8" s="8">
        <v>6225790</v>
      </c>
      <c r="G8" s="8">
        <f>SUM(E8:F8)</f>
        <v>26875271</v>
      </c>
    </row>
    <row r="9" spans="1:7" ht="25.5" customHeight="1">
      <c r="A9" s="6"/>
      <c r="B9" s="6" t="s">
        <v>1</v>
      </c>
      <c r="C9" s="8">
        <f>SUM(C7:C8)</f>
        <v>55393007</v>
      </c>
      <c r="D9" s="8">
        <f>SUM(D7:D8)</f>
        <v>48699972</v>
      </c>
      <c r="E9" s="8">
        <f>SUM(E7:E8)</f>
        <v>22498691</v>
      </c>
      <c r="F9" s="8">
        <f>SUM(F7:F8)</f>
        <v>6225790</v>
      </c>
      <c r="G9" s="8">
        <f>SUM(G7:G8)</f>
        <v>28724481</v>
      </c>
    </row>
    <row r="11" ht="17.25" customHeight="1">
      <c r="B11" s="1" t="s">
        <v>23</v>
      </c>
    </row>
    <row r="12" spans="2:6" s="15" customFormat="1" ht="18" customHeight="1">
      <c r="B12" s="34" t="s">
        <v>27</v>
      </c>
      <c r="C12" s="34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2018-06-27T14:16:45Z</cp:lastPrinted>
  <dcterms:created xsi:type="dcterms:W3CDTF">2015-02-14T08:50:44Z</dcterms:created>
  <dcterms:modified xsi:type="dcterms:W3CDTF">2018-10-26T09:35:58Z</dcterms:modified>
  <cp:category/>
  <cp:version/>
  <cp:contentType/>
  <cp:contentStatus/>
</cp:coreProperties>
</file>