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harkivacademy.sharepoint.com/sites/CMAW/Shared Documents/General/ОЛИМПИАДА/олимпиада_21_22/ІІІ етап/ПРОТОКОЛИ/Остаточні/Математика/"/>
    </mc:Choice>
  </mc:AlternateContent>
  <xr:revisionPtr revIDLastSave="25" documentId="13_ncr:1_{163C5E61-6744-45B3-9659-C7FF9B2C4310}" xr6:coauthVersionLast="47" xr6:coauthVersionMax="47" xr10:uidLastSave="{41035150-93FE-4655-826A-8E8BD4C659ED}"/>
  <bookViews>
    <workbookView xWindow="-120" yWindow="-120" windowWidth="29040" windowHeight="15840" tabRatio="868" firstSheet="2" activeTab="2" xr2:uid="{00000000-000D-0000-FFFF-FFFF00000000}"/>
  </bookViews>
  <sheets>
    <sheet name="7" sheetId="17" r:id="rId1"/>
    <sheet name="8" sheetId="16" r:id="rId2"/>
    <sheet name="9" sheetId="15" r:id="rId3"/>
    <sheet name="10" sheetId="14" r:id="rId4"/>
    <sheet name="11" sheetId="13" r:id="rId5"/>
  </sheets>
  <definedNames>
    <definedName name="_xlnm._FilterDatabase" localSheetId="3" hidden="1">'10'!$A$1:$IG$44</definedName>
    <definedName name="_xlnm._FilterDatabase" localSheetId="4" hidden="1">'11'!$A$1:$IF$48</definedName>
    <definedName name="_xlnm._FilterDatabase" localSheetId="0" hidden="1">'7'!$A$1:$IG$1</definedName>
    <definedName name="_xlnm._FilterDatabase" localSheetId="1" hidden="1">'8'!$A$1:$IG$52</definedName>
    <definedName name="_xlnm._FilterDatabase" localSheetId="2" hidden="1">'9'!$A$1:$IG$51</definedName>
    <definedName name="_xlnm.Print_Titles" localSheetId="3">'10'!$1:$1</definedName>
    <definedName name="_xlnm.Print_Titles" localSheetId="4">'11'!$1:$1</definedName>
    <definedName name="_xlnm.Print_Titles" localSheetId="0">'7'!$1:$1</definedName>
    <definedName name="_xlnm.Print_Titles" localSheetId="1">'8'!$1:$1</definedName>
    <definedName name="_xlnm.Print_Titles" localSheetId="2">'9'!$1:$1</definedName>
    <definedName name="_xlnm.Print_Area" localSheetId="3">'10'!$A$2:$M$44</definedName>
    <definedName name="_xlnm.Print_Area" localSheetId="1">'8'!$A$1:$M$54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4" l="1"/>
  <c r="A3" i="14"/>
  <c r="C25" i="14"/>
  <c r="D19" i="13"/>
  <c r="D8" i="16"/>
  <c r="C37" i="17"/>
  <c r="D22" i="15"/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3" i="16"/>
  <c r="A4" i="16" s="1"/>
  <c r="A5" i="16" s="1"/>
  <c r="A6" i="16" s="1"/>
  <c r="A7" i="16" s="1"/>
  <c r="A8" i="16" s="1"/>
  <c r="A9" i="16" s="1"/>
  <c r="A10" i="16" s="1"/>
  <c r="A3" i="17"/>
  <c r="G73" i="17" l="1"/>
  <c r="G71" i="17"/>
  <c r="G72" i="17"/>
  <c r="G70" i="17"/>
  <c r="G66" i="17"/>
  <c r="G68" i="17"/>
  <c r="G67" i="17"/>
  <c r="G69" i="17"/>
  <c r="G64" i="17"/>
  <c r="G62" i="17"/>
  <c r="G65" i="17"/>
  <c r="G63" i="17"/>
  <c r="G61" i="17"/>
  <c r="G59" i="17"/>
  <c r="G60" i="17"/>
  <c r="G57" i="17"/>
  <c r="G58" i="17"/>
  <c r="G55" i="17"/>
  <c r="G56" i="17"/>
  <c r="G54" i="17"/>
  <c r="G53" i="17"/>
  <c r="G52" i="17"/>
  <c r="G51" i="17"/>
  <c r="G46" i="17"/>
  <c r="G47" i="17"/>
  <c r="G45" i="17"/>
  <c r="G49" i="17"/>
  <c r="G44" i="17"/>
  <c r="G50" i="17"/>
  <c r="G48" i="17"/>
  <c r="G42" i="17"/>
  <c r="G43" i="17"/>
  <c r="G40" i="17"/>
  <c r="G39" i="17"/>
  <c r="G37" i="17"/>
  <c r="G41" i="17"/>
  <c r="G36" i="17"/>
  <c r="G38" i="17"/>
  <c r="G34" i="17"/>
  <c r="G35" i="17"/>
  <c r="G28" i="17"/>
  <c r="G33" i="17"/>
  <c r="G29" i="17"/>
  <c r="G32" i="17"/>
  <c r="G31" i="17"/>
  <c r="G30" i="17"/>
  <c r="G27" i="17"/>
  <c r="G26" i="17"/>
  <c r="G25" i="17"/>
  <c r="G23" i="17"/>
  <c r="G24" i="17"/>
  <c r="G21" i="17"/>
  <c r="G22" i="17"/>
  <c r="G20" i="17"/>
  <c r="G18" i="17"/>
  <c r="G19" i="17"/>
  <c r="G12" i="17"/>
  <c r="G13" i="17"/>
  <c r="G15" i="17"/>
  <c r="G14" i="17"/>
  <c r="G16" i="17"/>
  <c r="G17" i="17"/>
  <c r="G5" i="17"/>
  <c r="G6" i="17"/>
  <c r="G4" i="17"/>
  <c r="G11" i="17"/>
  <c r="G10" i="17"/>
  <c r="G7" i="17"/>
  <c r="G8" i="17"/>
  <c r="G9" i="17"/>
  <c r="G3" i="17"/>
  <c r="G2" i="17"/>
  <c r="G46" i="16" l="1"/>
  <c r="G48" i="16"/>
  <c r="G51" i="16"/>
  <c r="G49" i="16"/>
  <c r="G45" i="16"/>
  <c r="G42" i="16"/>
  <c r="G47" i="16"/>
  <c r="G52" i="16"/>
  <c r="G44" i="16"/>
  <c r="G40" i="16"/>
  <c r="G50" i="16"/>
  <c r="G37" i="16"/>
  <c r="G41" i="16"/>
  <c r="G43" i="16"/>
  <c r="G38" i="16"/>
  <c r="G39" i="16"/>
  <c r="G36" i="16"/>
  <c r="G35" i="16"/>
  <c r="G34" i="16"/>
  <c r="G33" i="16"/>
  <c r="G30" i="16"/>
  <c r="G28" i="16"/>
  <c r="G27" i="16"/>
  <c r="G32" i="16"/>
  <c r="G31" i="16"/>
  <c r="G29" i="16"/>
  <c r="G26" i="16"/>
  <c r="G25" i="16"/>
  <c r="G24" i="16"/>
  <c r="G22" i="16"/>
  <c r="G21" i="16"/>
  <c r="G23" i="16"/>
  <c r="G20" i="16"/>
  <c r="G18" i="16"/>
  <c r="G19" i="16"/>
  <c r="G16" i="16"/>
  <c r="G17" i="16"/>
  <c r="G14" i="16"/>
  <c r="G15" i="16"/>
  <c r="G11" i="16"/>
  <c r="G12" i="16"/>
  <c r="G13" i="16"/>
  <c r="G10" i="16"/>
  <c r="G9" i="16"/>
  <c r="G8" i="16"/>
  <c r="G7" i="16"/>
  <c r="G6" i="16"/>
  <c r="G5" i="16"/>
  <c r="G4" i="16"/>
  <c r="G3" i="16"/>
  <c r="G2" i="16"/>
  <c r="G25" i="15" l="1"/>
  <c r="G2" i="15"/>
  <c r="G13" i="15"/>
  <c r="G5" i="15"/>
  <c r="G9" i="15"/>
  <c r="G7" i="15"/>
  <c r="G4" i="15"/>
  <c r="G27" i="15"/>
  <c r="G17" i="15"/>
  <c r="G39" i="15"/>
  <c r="G34" i="15"/>
  <c r="G36" i="15"/>
  <c r="G40" i="15"/>
  <c r="G51" i="15"/>
  <c r="G35" i="15"/>
  <c r="G49" i="15"/>
  <c r="G23" i="15"/>
  <c r="G26" i="15"/>
  <c r="G41" i="15"/>
  <c r="G10" i="15"/>
  <c r="G33" i="15"/>
  <c r="G18" i="15"/>
  <c r="G6" i="15"/>
  <c r="G15" i="15"/>
  <c r="G3" i="15"/>
  <c r="G11" i="15"/>
  <c r="G12" i="15"/>
  <c r="G8" i="15"/>
  <c r="G19" i="15"/>
  <c r="G16" i="15"/>
  <c r="G28" i="15"/>
  <c r="G24" i="15"/>
  <c r="G14" i="15"/>
  <c r="G22" i="15"/>
  <c r="G42" i="15"/>
  <c r="G29" i="15"/>
  <c r="G43" i="15"/>
  <c r="G44" i="15"/>
  <c r="G48" i="15"/>
  <c r="G37" i="15"/>
  <c r="G45" i="15"/>
  <c r="G46" i="15"/>
  <c r="G20" i="15"/>
  <c r="G30" i="15"/>
  <c r="G38" i="15"/>
  <c r="G32" i="15"/>
  <c r="G47" i="15"/>
  <c r="G50" i="15"/>
  <c r="G31" i="15"/>
  <c r="G21" i="15"/>
  <c r="G39" i="14"/>
  <c r="G6" i="14"/>
  <c r="G21" i="14"/>
  <c r="G20" i="14"/>
  <c r="G32" i="14"/>
  <c r="G3" i="14"/>
  <c r="G35" i="14"/>
  <c r="G12" i="14"/>
  <c r="G11" i="14"/>
  <c r="G33" i="14"/>
  <c r="G19" i="14"/>
  <c r="G7" i="14"/>
  <c r="G16" i="14"/>
  <c r="G38" i="14"/>
  <c r="G36" i="14"/>
  <c r="G27" i="14"/>
  <c r="G44" i="14"/>
  <c r="G24" i="14"/>
  <c r="G25" i="14"/>
  <c r="G29" i="14"/>
  <c r="G43" i="14"/>
  <c r="G15" i="14"/>
  <c r="G23" i="14"/>
  <c r="G37" i="14"/>
  <c r="G34" i="14"/>
  <c r="G26" i="14"/>
  <c r="G31" i="14"/>
  <c r="G22" i="14"/>
  <c r="G9" i="14"/>
  <c r="G40" i="14"/>
  <c r="G13" i="14"/>
  <c r="G42" i="14"/>
  <c r="G41" i="14"/>
  <c r="G5" i="14"/>
  <c r="G8" i="14"/>
  <c r="G4" i="14"/>
  <c r="G30" i="14"/>
  <c r="G10" i="14"/>
  <c r="G14" i="14"/>
  <c r="G18" i="14"/>
  <c r="G17" i="14"/>
  <c r="G28" i="14"/>
  <c r="G2" i="14"/>
  <c r="G38" i="13" l="1"/>
  <c r="G33" i="13"/>
  <c r="G46" i="13"/>
  <c r="G10" i="13"/>
  <c r="G32" i="13"/>
  <c r="G11" i="13"/>
  <c r="G4" i="13"/>
  <c r="G12" i="13"/>
  <c r="G41" i="13"/>
  <c r="G3" i="13"/>
  <c r="G18" i="13"/>
  <c r="G6" i="13"/>
  <c r="G8" i="13"/>
  <c r="G16" i="13"/>
  <c r="G7" i="13"/>
  <c r="G26" i="13"/>
  <c r="G15" i="13"/>
  <c r="G25" i="13"/>
  <c r="G39" i="13"/>
  <c r="G14" i="13"/>
  <c r="G36" i="13"/>
  <c r="G22" i="13"/>
  <c r="G44" i="13"/>
  <c r="G43" i="13"/>
  <c r="G13" i="13"/>
  <c r="G9" i="13"/>
  <c r="G5" i="13"/>
  <c r="G2" i="13"/>
  <c r="G35" i="13"/>
  <c r="G31" i="13"/>
  <c r="G19" i="13"/>
  <c r="G21" i="13"/>
  <c r="G29" i="13"/>
  <c r="G23" i="13"/>
  <c r="G34" i="13"/>
  <c r="G17" i="13"/>
  <c r="G24" i="13"/>
  <c r="G27" i="13"/>
  <c r="G42" i="13"/>
  <c r="G37" i="13"/>
  <c r="G45" i="13"/>
  <c r="G30" i="13"/>
  <c r="G40" i="13"/>
  <c r="G28" i="13"/>
  <c r="G20" i="13"/>
  <c r="G48" i="13"/>
  <c r="G47" i="13"/>
  <c r="A4" i="17"/>
  <c r="A5" i="17" s="1"/>
  <c r="A6" i="17" s="1"/>
  <c r="A7" i="17" s="1"/>
  <c r="A8" i="17" s="1"/>
  <c r="A9" i="17" s="1"/>
  <c r="A10" i="17" s="1"/>
  <c r="A11" i="17" s="1"/>
  <c r="A11" i="16"/>
  <c r="A12" i="16" s="1"/>
  <c r="A13" i="16" s="1"/>
  <c r="A14" i="16" s="1"/>
  <c r="A15" i="16" s="1"/>
  <c r="A19" i="13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l="1"/>
  <c r="A24" i="14" s="1"/>
  <c r="A25" i="14" s="1"/>
  <c r="A26" i="14" l="1"/>
  <c r="A27" i="14" l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20" i="13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16" i="16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12" i="17"/>
  <c r="A13" i="17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</calcChain>
</file>

<file path=xl/sharedStrings.xml><?xml version="1.0" encoding="utf-8"?>
<sst xmlns="http://schemas.openxmlformats.org/spreadsheetml/2006/main" count="1216" uniqueCount="417">
  <si>
    <t>№</t>
  </si>
  <si>
    <t>ШИФР</t>
  </si>
  <si>
    <t>Місце</t>
  </si>
  <si>
    <t>Прізвище, ім’я учня</t>
  </si>
  <si>
    <t>Назва навчального закладу</t>
  </si>
  <si>
    <t>Назва району (команди)</t>
  </si>
  <si>
    <t>Громада</t>
  </si>
  <si>
    <t>I</t>
  </si>
  <si>
    <t>Гринь Володимир Дмитрович</t>
  </si>
  <si>
    <t>КЗ "Харківський фізико-математичний ліцей №27 Харківської міської ради Харківської області"</t>
  </si>
  <si>
    <t>Міська мережа</t>
  </si>
  <si>
    <t>Харківська МГ</t>
  </si>
  <si>
    <t>Чечина Тетяна Андріївна</t>
  </si>
  <si>
    <t>II</t>
  </si>
  <si>
    <t>Броннікова Стефанія Юріївна</t>
  </si>
  <si>
    <t>Гармаш Клім Сергійович</t>
  </si>
  <si>
    <t>Кривий Володимир Дмитрович</t>
  </si>
  <si>
    <t>Печенчіс Михайло Вячеславович</t>
  </si>
  <si>
    <t>Руденко Поліна Олегівна</t>
  </si>
  <si>
    <t>Ханахмедов Марат Ельдарович</t>
  </si>
  <si>
    <t>Черкашин Арсеній Вікторович</t>
  </si>
  <si>
    <t>Черняк Давид Артурович</t>
  </si>
  <si>
    <t>Котелевець Андрій Сергійович</t>
  </si>
  <si>
    <t>КЗ "Валківський ліцей імені Олександра Масельського Валківської міської ради Харківської області"</t>
  </si>
  <si>
    <t>Богодухівський</t>
  </si>
  <si>
    <t>Валківська МГ</t>
  </si>
  <si>
    <t>Большаков Михайло Олександрович</t>
  </si>
  <si>
    <t>Харківський навчально-виховний комплекс №45 "Академічна гімназія" Харківської міської ради Харківської області</t>
  </si>
  <si>
    <t>Шевченківський</t>
  </si>
  <si>
    <t>Конохов Ілля Ігорович</t>
  </si>
  <si>
    <t>Лобас Дар’я Олександрівна</t>
  </si>
  <si>
    <t>Харківський технічний ліцей №173 Харківської міської ради Харківської області</t>
  </si>
  <si>
    <t>Слобідський</t>
  </si>
  <si>
    <t>Хохлов Євгеній Васильович</t>
  </si>
  <si>
    <t>Харківська загальноосвітня школа І-ІІІ ступенів №164 Харківської міської ради Харківської області</t>
  </si>
  <si>
    <t>Київський</t>
  </si>
  <si>
    <t>Шмачков Вадим Валентинович</t>
  </si>
  <si>
    <t>III</t>
  </si>
  <si>
    <t>Глєбов Ілля Іванович</t>
  </si>
  <si>
    <t>Лядер Михайло Олексійович</t>
  </si>
  <si>
    <t xml:space="preserve">Фенченко Олександр Миколайович </t>
  </si>
  <si>
    <t>Харківський технологічний ліцей №9 Харківської міської ради Харківської області</t>
  </si>
  <si>
    <t>Макаренко Софія Миколаївна</t>
  </si>
  <si>
    <t>КЗ "Харківська спеціалізована школа ІІ-ІІІ ступенів №3 Харківської міської ради Харківської області"</t>
  </si>
  <si>
    <t>Московський</t>
  </si>
  <si>
    <t>Мирошник Віра Андріївна</t>
  </si>
  <si>
    <t>Наместников Єгор Євгенович</t>
  </si>
  <si>
    <t>Пузирьков Олег Сергійович</t>
  </si>
  <si>
    <t>Софронов Нікіта Олегович</t>
  </si>
  <si>
    <t>Юрченко Анастасія Дмитрівна</t>
  </si>
  <si>
    <t>Вербицький Нікіта Олександрович</t>
  </si>
  <si>
    <t>КЗ "Клугино-башкирівський ліцей" Чугуївської міської ради Харківськоїї області</t>
  </si>
  <si>
    <t>Чугуївський</t>
  </si>
  <si>
    <t>Чугуївська МГ</t>
  </si>
  <si>
    <t xml:space="preserve">Винник Владислав Сергійович </t>
  </si>
  <si>
    <t>Рапіна Марія Костянтинівна</t>
  </si>
  <si>
    <t>Романов Михайло Олексійович</t>
  </si>
  <si>
    <t>Черненко Кирило Олексійович</t>
  </si>
  <si>
    <t>Шведченко Максим Денисович</t>
  </si>
  <si>
    <t>Шерстюк Олексій Володимирович</t>
  </si>
  <si>
    <t>Жаров Марк Олександрович</t>
  </si>
  <si>
    <t>Скиба Андрій Васильович</t>
  </si>
  <si>
    <t>Михальський Максим Олегович</t>
  </si>
  <si>
    <t>Гончарук Олексій Сергійович</t>
  </si>
  <si>
    <t>КЗ "Дергачівський ліцей №2" Дергачівської міської ради Харківської області</t>
  </si>
  <si>
    <t>Харківський</t>
  </si>
  <si>
    <t>Дергачівська МГ</t>
  </si>
  <si>
    <t xml:space="preserve">Борисенко Валерія Віталіївна </t>
  </si>
  <si>
    <t>Лиманська філія КЗ "Вільчанський ліцей Вовчанської міської ради Чугуївського району Харківської області"</t>
  </si>
  <si>
    <t>Вовчанська МГ</t>
  </si>
  <si>
    <t>Гончаров Руслан Сергійович</t>
  </si>
  <si>
    <t>Харківська гімназія №152 Харківської міської ради Харківської області</t>
  </si>
  <si>
    <t>Холодногірський</t>
  </si>
  <si>
    <t>Зубрін Юрій Святославович</t>
  </si>
  <si>
    <t>Харківська гімназія №172 Харківської міської ради Харківської області</t>
  </si>
  <si>
    <t>Фатєєв Всеволод Олександрович</t>
  </si>
  <si>
    <t>Акчуріна Міланья Ігорівна</t>
  </si>
  <si>
    <t>Кутана Діана Валеріївна</t>
  </si>
  <si>
    <t>Данг Зуі Мінь</t>
  </si>
  <si>
    <t>Дорошенко Леонід Андрійович</t>
  </si>
  <si>
    <t>Золотар Тимур Денисович</t>
  </si>
  <si>
    <t>Крамаренко Марк Андрійович</t>
  </si>
  <si>
    <t>Харківський приватний навчально-виховний комплекс "Ліцей Професіонал" Харківської області</t>
  </si>
  <si>
    <t>Родітєлєва Олександра Іванівна</t>
  </si>
  <si>
    <t>Семашко Артем Віталійович</t>
  </si>
  <si>
    <t>Харківська гімназія № 14 Харківської міської ради Харківської області</t>
  </si>
  <si>
    <t>Немишлянський</t>
  </si>
  <si>
    <t>Шевляков Максим Дмитрович</t>
  </si>
  <si>
    <t>Державна гімназія-інтернат з посиленою військово-фізичною підготовкою "Кадетський корпус"</t>
  </si>
  <si>
    <t>Заклади освіти обласного та державного підпорядкування</t>
  </si>
  <si>
    <t>Задорожний Микита Ігорович</t>
  </si>
  <si>
    <t>Харківська загальноосвітня школа І-ІІІ ступенів №64 Харківської міської ради Харківської області</t>
  </si>
  <si>
    <t>Небожин Кирило Владиславович</t>
  </si>
  <si>
    <t>Нікішин Олександр Володимирович</t>
  </si>
  <si>
    <t>Харківська загальноосвітня школа І-ІІІ ступенів №42 Харківської міської ради Харківської області</t>
  </si>
  <si>
    <t>Мезенцева Катерина Сергіївна</t>
  </si>
  <si>
    <t>КЗ "Чугуївський ліцей №5" Чугуївської міської ради Харківської області</t>
  </si>
  <si>
    <t>Громова Дар'я Євгенівна</t>
  </si>
  <si>
    <t>Харківський ліцей №161 "Імпульс" Харківської міської ради Харківської області</t>
  </si>
  <si>
    <t>Запара Максим Євгенович</t>
  </si>
  <si>
    <t>Громенко Катерина Олександрівна</t>
  </si>
  <si>
    <t>Кваша Микола Юрійович</t>
  </si>
  <si>
    <t>Харківська загальноосвітня школа І-ІІІ ступенів №143 Харківської міської ради Харківської області</t>
  </si>
  <si>
    <t>Зарайський Ілля Андрійович</t>
  </si>
  <si>
    <t>Сіконенко Максим Григорійович</t>
  </si>
  <si>
    <t>Харківська спеціалізована школа І-ІІІ ступенів №162 Харківської міської ради Харківської області</t>
  </si>
  <si>
    <t>Новобаварський</t>
  </si>
  <si>
    <t>Тешер Ангеліна Вадимівна</t>
  </si>
  <si>
    <t>Харківська гімназія №65 Харківської міської ради Харківської області</t>
  </si>
  <si>
    <t>Бадюл Аліна Андріївна</t>
  </si>
  <si>
    <t>Донецький ліцей № 2 Донецької селищної ради Ізюмського району Харківської області</t>
  </si>
  <si>
    <t>Ізюмський</t>
  </si>
  <si>
    <t>Донецька СГ</t>
  </si>
  <si>
    <t>Китайгора Софія Олексіївна</t>
  </si>
  <si>
    <t>Тимофеєв Єрмолай Олексійович</t>
  </si>
  <si>
    <t>Харківський приватний навчально-виховний комплекс «Вересень» Харківської області</t>
  </si>
  <si>
    <t>Кадигроб  Владислав Олегович</t>
  </si>
  <si>
    <t>КЗ "Пісочинський ліцей Пісочинської селищної ради"</t>
  </si>
  <si>
    <t>Пісочинська СГ</t>
  </si>
  <si>
    <t>Сенічкіна Тетяна Євгенівна</t>
  </si>
  <si>
    <t>Красноградський ліцей №5 Красноградської міської ради Харківської області</t>
  </si>
  <si>
    <t>Красноградський</t>
  </si>
  <si>
    <t>Красноградська МГ</t>
  </si>
  <si>
    <t>Гоцуляк Петро  Іванович</t>
  </si>
  <si>
    <t>Харківська загальноосвітня школа І-ІІІ ступенів №100 ім.А.С.Макаренка Харківської міської ради Харківської області</t>
  </si>
  <si>
    <t>Петроченко Ілля Ігорович</t>
  </si>
  <si>
    <t>КЗ "Харківська загальноосвітня школа І-ІІІ ступенів №63 Харківської міської ради Харківської області"</t>
  </si>
  <si>
    <t>Світличний Данило Михайлович</t>
  </si>
  <si>
    <t>Харківська загальноосвітня школа І-ІІІ ступенів №48 Харківської міської ради Харківської області</t>
  </si>
  <si>
    <t>Основ'янський</t>
  </si>
  <si>
    <t>Деділов Ростислав Васильович</t>
  </si>
  <si>
    <t>КЗ "Безлюдівський юридичний ліцей імені Героя Радянського Союзу І.Я. Підкопая Безлюдівської селищної ради" Харківської області</t>
  </si>
  <si>
    <t>Безлюдівська СГ</t>
  </si>
  <si>
    <t>Івашкевич Анна Романівна</t>
  </si>
  <si>
    <t>КЗ "Гришівський ліцей" Сахновщинської селищної ради Красноградського району Харківської області</t>
  </si>
  <si>
    <t>Сахновщинська СГ</t>
  </si>
  <si>
    <t>Микита Олександр Ярославович</t>
  </si>
  <si>
    <t>Харківська загальноосвітня школа І-ІІІ ступенів №28 Харківської міської ради Харківської області</t>
  </si>
  <si>
    <t>Скрипниченко Дмитро Сергійович</t>
  </si>
  <si>
    <t>Харківська спеціалізована школа І-ІІІ ступенів №73 Харківської міської ради Харківської області</t>
  </si>
  <si>
    <t>Голова журі</t>
  </si>
  <si>
    <t>Григорій ЖОЛТКЕВИЧ</t>
  </si>
  <si>
    <t>Голова оргкомітету</t>
  </si>
  <si>
    <t>Ольга АНОЩЕНКО</t>
  </si>
  <si>
    <t>Сума</t>
  </si>
  <si>
    <t>Галушко Віталій Володимирович</t>
  </si>
  <si>
    <t>м. Харків</t>
  </si>
  <si>
    <t>Кіт Олег Денисович</t>
  </si>
  <si>
    <t>Кутах Матвій Андрійович</t>
  </si>
  <si>
    <t>Баркулов Михайло Олександрович</t>
  </si>
  <si>
    <t>Носик Анастасія Олексіївна</t>
  </si>
  <si>
    <t>Ковнацький Валерій Олександрович</t>
  </si>
  <si>
    <t>Кекало Лев Борисович</t>
  </si>
  <si>
    <t>Жупинський Гліб Миколайович</t>
  </si>
  <si>
    <t>Харківська загальноосвітня школа І-ІІІ ступенів №110 Харківської міської ради Харківської області</t>
  </si>
  <si>
    <t>Бабешко Данило Сергійович</t>
  </si>
  <si>
    <t>Чеботарьов Антон Анатолійович</t>
  </si>
  <si>
    <t>Харківський ліцей №107 Харківської міської ради Харківської області</t>
  </si>
  <si>
    <t>Черненко Юрій Сергійович</t>
  </si>
  <si>
    <t>Шудренко Єгор Максимович</t>
  </si>
  <si>
    <t>Новицька Анастасія Денисівна</t>
  </si>
  <si>
    <t>Позняков Євгеній Артемович</t>
  </si>
  <si>
    <t>Покормяхо Дмитро Олексійович</t>
  </si>
  <si>
    <t>Харківська загальноосвітня школа І-ІІІ ступенів №142 Харківської міської ради Харківської області</t>
  </si>
  <si>
    <t>Косинцев Олександр Олександрович</t>
  </si>
  <si>
    <t>Таврін Антон Олексійович</t>
  </si>
  <si>
    <t>Черненко Іван Олегович</t>
  </si>
  <si>
    <t>КЗ «Харківський науковий ліцей-інтернат "Обдарованість"» Харківської обласної ради</t>
  </si>
  <si>
    <t>КЗ «Обдарованість»</t>
  </si>
  <si>
    <t>Жаворонкова Ксенія Вікторівна</t>
  </si>
  <si>
    <t>Папуша Нікіта Артемович</t>
  </si>
  <si>
    <t>Харківська спеціалізована школа І-ІІІ ступенів №62 Харківської міської ради Харківської області</t>
  </si>
  <si>
    <t>Полторацький Віталій Вячеславович</t>
  </si>
  <si>
    <t>Трач Ярослав Юрійович</t>
  </si>
  <si>
    <t>Придатченко Максим Романович</t>
  </si>
  <si>
    <t>КЗ «Харківська гімназія №13 Харківської міської ради Харківської області»</t>
  </si>
  <si>
    <t>Хіценко Микита Олексійович</t>
  </si>
  <si>
    <t>Харківська загальноосвітня школа І-ІІІ ступенів №52 Харківської міської ради Харківської області</t>
  </si>
  <si>
    <t>Бондаренко Марія Сергіївна</t>
  </si>
  <si>
    <t>Бутов Ігор Олександрович</t>
  </si>
  <si>
    <t>КЗ «Харківський ліцей з посиленою військово-фізичною підготовкою "Рятувальник"» Харківської обласної ради</t>
  </si>
  <si>
    <t>Євдокименко Лев Павлович</t>
  </si>
  <si>
    <t>КЗ "Харківська спеціалізована школа І-ІІІ ступенів №11 з поглибленим вивченням окремих предметів Харківської міської ради Харківської області"</t>
  </si>
  <si>
    <t>Продащук Максим Вікторович</t>
  </si>
  <si>
    <t>Рудь Нікіта Сергійович</t>
  </si>
  <si>
    <t>Харківська загальноосвітня школа І-ІІІ ступенів №76 Харківської міської ради Харківської області</t>
  </si>
  <si>
    <t xml:space="preserve">Сопко Давид Олександрович </t>
  </si>
  <si>
    <t>Харківська гімназія №46 ім. М.В. Ломоносова Харківської міської ради Харківської області</t>
  </si>
  <si>
    <t>Строєнко Владислав Сергійович</t>
  </si>
  <si>
    <t>Харківська спеціалізована школа І-ІІІ ступенів № 119 Харківської міської ради Харківської області</t>
  </si>
  <si>
    <t>Індустріальний</t>
  </si>
  <si>
    <t>Волков Максим Олександрович</t>
  </si>
  <si>
    <t>Вайнштейн Артем Олегович</t>
  </si>
  <si>
    <t>Харківський ліцей №141 Харківської міської ради Харківської області</t>
  </si>
  <si>
    <t>Рубан Богдан Вадимович</t>
  </si>
  <si>
    <t>Окунєв Олександр Миколайович</t>
  </si>
  <si>
    <t>Харківська загальноосвітня школа І-ІІІ ступенів №10 Харківської міської ради Харківської області</t>
  </si>
  <si>
    <t>Бутко Дарія Олександрівна</t>
  </si>
  <si>
    <t>КЗ "Баранівський ліцей Валківської міської ради Харківської області"</t>
  </si>
  <si>
    <t>Гончарова Софія Андріївна</t>
  </si>
  <si>
    <t>Балаклійський ліцей №2 Балаклійської міської ради Харківської області</t>
  </si>
  <si>
    <t>Балаклійська МГ</t>
  </si>
  <si>
    <t xml:space="preserve">Жеребна Софія Олегівна </t>
  </si>
  <si>
    <t>Андріївський ліцей № 2 Донецької селищної ради Ізюмського району Харківської області</t>
  </si>
  <si>
    <t>Данько Вероніка Євгенівна</t>
  </si>
  <si>
    <t>КЗ "Власівська гімназія" Кегичівської селищної ради Харківської області</t>
  </si>
  <si>
    <t>Кегичівська СГ</t>
  </si>
  <si>
    <t>Стовба Ілля Олександрович</t>
  </si>
  <si>
    <t>КЗ "Андріївський ліцей" Кегичівської селищної ради Харківської області</t>
  </si>
  <si>
    <t>Безкровна Валерія Олександрівна</t>
  </si>
  <si>
    <t>Харківська загальноосвітня школа І-ІІІ ступенів №151 Харківської міської ради Харківської області</t>
  </si>
  <si>
    <t>Борзик Марина Сергіївна</t>
  </si>
  <si>
    <t>Дружиніна Софія Антонівна</t>
  </si>
  <si>
    <t>Каплун Максим Сергійович</t>
  </si>
  <si>
    <t>Панченко Арсеній Дмитрович</t>
  </si>
  <si>
    <t>Харківська спеціалізована школа І-ІІІ ступенів №108 Харківської міської ради Харківської області</t>
  </si>
  <si>
    <t>Пруднік Анастасія Дмитрівна</t>
  </si>
  <si>
    <t>Харківська гімназія №12 Харківської міської ради Харківської області</t>
  </si>
  <si>
    <t>Тапдигов Паша Джахідович</t>
  </si>
  <si>
    <t>Харківська загальноосвітня школа І-ІІІ ступенів №98 Харківської міської ради Харківської області</t>
  </si>
  <si>
    <t>Юрченко Олександр Дмитрович</t>
  </si>
  <si>
    <t>Геращенко Микола Сергійович</t>
  </si>
  <si>
    <t>КЗ "Пономаренківський ліцей Роганської селищної ради Харківського району Харківської області"</t>
  </si>
  <si>
    <t>Роганська СГ</t>
  </si>
  <si>
    <t>Мирошниченко Єлизавета Сергіївна</t>
  </si>
  <si>
    <t>КЗ "Чугуївський ліцей№7" Чугуївської міської ради Харківської області</t>
  </si>
  <si>
    <t>Шабаліна Мілена Вячеславівна</t>
  </si>
  <si>
    <t>КЗ "Старопокровський ліцей" Новопокровської селищної ради Чугуївського району Харківської області</t>
  </si>
  <si>
    <t>Новопокровська СГ</t>
  </si>
  <si>
    <t>Бородін Олександр Андрійович</t>
  </si>
  <si>
    <t>Спектрова Марина Євгеніївна</t>
  </si>
  <si>
    <t>Гафич Денис Ілліч</t>
  </si>
  <si>
    <t>І</t>
  </si>
  <si>
    <t>Ібрагімов Ярослав Максимович</t>
  </si>
  <si>
    <t>Салов Антон Сергійович</t>
  </si>
  <si>
    <t>Бреславець Софія Владиславівна</t>
  </si>
  <si>
    <t>Черненко Артем Євгенійович</t>
  </si>
  <si>
    <t>Лябах Денис Ігорович</t>
  </si>
  <si>
    <t>Фам В’єт Хоанг</t>
  </si>
  <si>
    <t>Малиняк Дмитро Іванович</t>
  </si>
  <si>
    <t>Советов Антон Вадимович</t>
  </si>
  <si>
    <t>ІІ</t>
  </si>
  <si>
    <t>Вартанов Олексій Олександрович</t>
  </si>
  <si>
    <t>Рощупкін Михайло Сергійович</t>
  </si>
  <si>
    <t>Шеметов  Богдан Олександрович</t>
  </si>
  <si>
    <t>Фурсов Ілля Олексійович</t>
  </si>
  <si>
    <t>Лещинський Владислав Володимирович</t>
  </si>
  <si>
    <t>Чапланов Максим Олександрович</t>
  </si>
  <si>
    <t>Нго Чунг Кієн</t>
  </si>
  <si>
    <t>Рідкокаша Микола Павлович</t>
  </si>
  <si>
    <t>Малахов Роман Єгорович</t>
  </si>
  <si>
    <t>Ляшко Владислав Володимирович</t>
  </si>
  <si>
    <t>Харківська гімназія №82 Харківської міської ради Харківської області</t>
  </si>
  <si>
    <t>Бєляєва Анна Олегівна</t>
  </si>
  <si>
    <t>Цуканов Артем Сергійович</t>
  </si>
  <si>
    <t>Бабенко Дарина Ігорівна</t>
  </si>
  <si>
    <t>Брусиловський Кирило Дмитрович</t>
  </si>
  <si>
    <t>Харківська гімназія №47 Харківської міської ради Харківської області</t>
  </si>
  <si>
    <t>Бізюкова Ірина Іванівна</t>
  </si>
  <si>
    <t>Гузеватий Назар Геннадійович</t>
  </si>
  <si>
    <t>Воротинцев Олексій Юрійович</t>
  </si>
  <si>
    <t>Швойніцький  Андрій Іванович</t>
  </si>
  <si>
    <t>Харківська спеціалізована школа І-ІІІ ступенів № 156 Харківської міської ради Харківської області</t>
  </si>
  <si>
    <t>Фомін Кирило Олегович</t>
  </si>
  <si>
    <t>Харківська загальноосвітня школа І-ІІІ ступенів №137 Харківської міської ради Харківської області</t>
  </si>
  <si>
    <t>Сапєлкін Борис Костянтинович</t>
  </si>
  <si>
    <t>Харківська загальноосвітня школа І-ІІІ ступенів №36 Харківської міської ради Харківської області</t>
  </si>
  <si>
    <t>Дмитренко Данило Сергійович</t>
  </si>
  <si>
    <t>Комунальний заклад «Харківський науковий ліцей-інтернат "Обдарованість"» Харківської обласної ради</t>
  </si>
  <si>
    <t>Зіноватний Ілля Володимирович</t>
  </si>
  <si>
    <t>КЗ "Дергачівський ліцей №3" Дергачівської міської ради Харківської області</t>
  </si>
  <si>
    <t>Бондаренко Анастасія Сергіївна</t>
  </si>
  <si>
    <t>КЗ "Високопільська загальноосвітня школа І-ІІІ ступенів Валківської міської ради Харківської області"</t>
  </si>
  <si>
    <t>Коваленко Анастасія Андріївна</t>
  </si>
  <si>
    <t>Сорокіна Анастасія Олександрівна</t>
  </si>
  <si>
    <t>Піщанський ліцей Красноградської міської ради Харківської області</t>
  </si>
  <si>
    <t>Глущенко Кароліна Миколаївна</t>
  </si>
  <si>
    <t>КЗО "Олексіївський ліцей Олексіївської сільської ради"</t>
  </si>
  <si>
    <t>Лозівський</t>
  </si>
  <si>
    <t>Олексіївська СГ</t>
  </si>
  <si>
    <t>Соколов Антон Генадійович</t>
  </si>
  <si>
    <t>КЗ "Харківська загальноосвітня школа І-ІІІ ступенів №32 Харківської міської ради Харківської області імені Двічі Героя Радянського Союзу О.О.Головачова"</t>
  </si>
  <si>
    <t>Партола Таїсія Вячеславівна</t>
  </si>
  <si>
    <t>Петченко Анастасія Тимофіївна</t>
  </si>
  <si>
    <t>Сайко Микита Володимирович</t>
  </si>
  <si>
    <t>Дуб’яга Крістіна Юріївна</t>
  </si>
  <si>
    <t>Антонюк Григорій Миколайович</t>
  </si>
  <si>
    <t>Харківська гімназія №163 Харківської міської ради Харківської області</t>
  </si>
  <si>
    <t>Дахнова Марія Анатоліївна</t>
  </si>
  <si>
    <t>Чернишева Дарина Олександрівна</t>
  </si>
  <si>
    <t>Харківська загальноосвітня школа І-ІІІ ступенів №54 Харківської міської ради Харківської області</t>
  </si>
  <si>
    <t>Лє Тхань Дат</t>
  </si>
  <si>
    <t>Харківська загальноосвітня школа І-ІІІ ступенів №167 Харківської міської ради Харківської області</t>
  </si>
  <si>
    <t>Матяш  Софія Сергіївна</t>
  </si>
  <si>
    <t>Південний ліцей №2 Південної міської ради Харківського району Харківської області</t>
  </si>
  <si>
    <t>Південна МГ</t>
  </si>
  <si>
    <t>Шабаліна Сніжана Вячеславівна</t>
  </si>
  <si>
    <t>Бабак Назарій Костянтинович</t>
  </si>
  <si>
    <t>Слобожанський ліцей №1 Слобожанської селищної ради Чугуївського району Харківської області</t>
  </si>
  <si>
    <t>Слобожанська СГ</t>
  </si>
  <si>
    <t>Блудова Тетяна Семенівна</t>
  </si>
  <si>
    <t>Балаклійський ліцей №3 Балаклійської міської ради Харківської області</t>
  </si>
  <si>
    <t>Балаклійска МГ</t>
  </si>
  <si>
    <t>Бортновський Іван Сергійович</t>
  </si>
  <si>
    <t>Сурмило Станіслав Сергійович</t>
  </si>
  <si>
    <t>Дроздова Ксенія Олексіївна</t>
  </si>
  <si>
    <t>Жаріхін Єгор Тимурович</t>
  </si>
  <si>
    <t>Чуб Володимир Ігорович</t>
  </si>
  <si>
    <t>Петренко Максим Андрійович</t>
  </si>
  <si>
    <t>Думін Ростислав Олександрович</t>
  </si>
  <si>
    <t>Куліш Дмитро Євгенійович</t>
  </si>
  <si>
    <t>Данг Мінь Конг</t>
  </si>
  <si>
    <t>Сморцова Катерина Юріївна</t>
  </si>
  <si>
    <t>Сорока Михайло Павлович</t>
  </si>
  <si>
    <t>Коваленко Марія Дмитрівна</t>
  </si>
  <si>
    <t>Гончаров Денис Сергійович</t>
  </si>
  <si>
    <t xml:space="preserve">Кабалянц Анастасія Петрівна </t>
  </si>
  <si>
    <t>Педько Сергій Павлович</t>
  </si>
  <si>
    <t>Харківська гімназія №55 Харківської міської ради Харківської області</t>
  </si>
  <si>
    <t>Гамов Олексiй Андрiйович</t>
  </si>
  <si>
    <t>Голясова Дар'я Дмитрівна</t>
  </si>
  <si>
    <t>Пономаренко Михайло Юрійович</t>
  </si>
  <si>
    <t>Трігулов Марк Євгенович</t>
  </si>
  <si>
    <t>Фам Дик Зуи</t>
  </si>
  <si>
    <t>Палант Едуард Олександрович</t>
  </si>
  <si>
    <t>Журба Мирослав Вікторович</t>
  </si>
  <si>
    <t>Кумечко Єлизавета Олександрівна</t>
  </si>
  <si>
    <t>Красовський Олег Ігорович</t>
  </si>
  <si>
    <t>Рак Олександр Михайлович</t>
  </si>
  <si>
    <t>Лоскот Олександр Михайлович</t>
  </si>
  <si>
    <t>Харківська спеціалізована школа І-ІІІ ступенів №114 Харківської міської ради Харківської області</t>
  </si>
  <si>
    <t>Во Дінь Тхань Шон</t>
  </si>
  <si>
    <t>Корнієнко Олексій Русланович</t>
  </si>
  <si>
    <t>Харківська загальноосвітня школа І-ІІІ ступенів №5 Харківської міської ради Харківської області</t>
  </si>
  <si>
    <t>Дешаліт Кирило Олександрович</t>
  </si>
  <si>
    <t>КЗ "Пісочинський ліцей "Мобіль" Пісочинської селищної ради Харківського району Харківської області"</t>
  </si>
  <si>
    <t>Поспєлов Олександр Євгенович</t>
  </si>
  <si>
    <t>Тєльний  Богдан Володимирович</t>
  </si>
  <si>
    <t>Рябець Соф’я Ігорівна</t>
  </si>
  <si>
    <t>Куп’янський ліцей №3 Куп’янської міської ради Харківської області</t>
  </si>
  <si>
    <t>Куп’янський</t>
  </si>
  <si>
    <t>Куп’янська МГ</t>
  </si>
  <si>
    <t>Варченко Микола Миколайович</t>
  </si>
  <si>
    <t>Суворов Максим Володимирович</t>
  </si>
  <si>
    <t>Харківська загальноосвітня школа І-ІІІ ступенів №59 Харківської міської ради Харківської області</t>
  </si>
  <si>
    <t>Морозов Ігор Олександрович</t>
  </si>
  <si>
    <t>Жигалін Владислав Олександрович</t>
  </si>
  <si>
    <t>Новиков Валерій Кирилович</t>
  </si>
  <si>
    <t>Ященко Костянтин Андрійович</t>
  </si>
  <si>
    <t>Харківська гімназія №144 Харківської міської ради Харківської області</t>
  </si>
  <si>
    <t>Кравченко Олександра Сергіївна</t>
  </si>
  <si>
    <t>Іванісова Майя Романівна</t>
  </si>
  <si>
    <t>КЗ "Харківська спеціалізована школа І-ІІІ ступенів №93 Харківської міської ради Харківської області імені В.В.Бондаренка"</t>
  </si>
  <si>
    <t>Іоффе Денис Михайлович</t>
  </si>
  <si>
    <t>Корнієнко Андрій Андрійович</t>
  </si>
  <si>
    <t>Логовський Роман Ігорович</t>
  </si>
  <si>
    <t>Пилаєв Ігор Ігорович</t>
  </si>
  <si>
    <t>Денисков Святослав Ігорович</t>
  </si>
  <si>
    <t>Коваль Георгій Андрійович</t>
  </si>
  <si>
    <t>Піковець Артем Володимирович</t>
  </si>
  <si>
    <t>Гассєєв Вадим Семенович</t>
  </si>
  <si>
    <t>Авдєєв Єгор Олегович</t>
  </si>
  <si>
    <t>Галайда Арсеній</t>
  </si>
  <si>
    <t>Рожкова Катерина Костянтинівна</t>
  </si>
  <si>
    <t>Пашковський Вадим Олександрович</t>
  </si>
  <si>
    <t>Кузьмич Єгор Дмитрович</t>
  </si>
  <si>
    <t>Заозерська Софія Олександрівна</t>
  </si>
  <si>
    <t>Сігалов Володимир Володимирович</t>
  </si>
  <si>
    <t>Уразовський Максим Владиславович</t>
  </si>
  <si>
    <t>Щербінін Павєл Денисович</t>
  </si>
  <si>
    <t>Винокуров Данііл Олександрович</t>
  </si>
  <si>
    <t>Колос Софія Андріївна</t>
  </si>
  <si>
    <t>Деговцов Всеволод Олегович</t>
  </si>
  <si>
    <t>Логвін Станіслав Юрійович</t>
  </si>
  <si>
    <t>КЗ "Малоданилівський ліцей" Малоданилівської селищної ради Харківської області</t>
  </si>
  <si>
    <t>Малоданилівська СГ</t>
  </si>
  <si>
    <t>Будзин Станіслав Ігорович</t>
  </si>
  <si>
    <t>КЗ "Покотилівський ліцей "Промінь" Височанської селищної ради Харківського району Харківської області"</t>
  </si>
  <si>
    <t>Височанська СГ</t>
  </si>
  <si>
    <t>Логвін Андрій Вікторович</t>
  </si>
  <si>
    <t>Харківська загальноосвітня школа І-ІІІ ступенів №71 Харківської міської ради Харківської області</t>
  </si>
  <si>
    <t>Степаненко Олексій Олександрович</t>
  </si>
  <si>
    <t>Кучер Аліна Віталіївна</t>
  </si>
  <si>
    <t>Кочетов Дмитро Анатолійович</t>
  </si>
  <si>
    <t>Шкурат Владислав Андрійович</t>
  </si>
  <si>
    <t>Бондар Павло Валерійович</t>
  </si>
  <si>
    <t>Харківська спеціалізована школа І-ІІІ супенів№17 Харківської міської ради Харківської області</t>
  </si>
  <si>
    <t>Кісєльова Таїсія Василівна</t>
  </si>
  <si>
    <t>Буряківський  Михайло Вячеславович</t>
  </si>
  <si>
    <t>Харківська загальноосвітня школа І-ІІІ ступенів №31 Харківської міської ради Харківської області</t>
  </si>
  <si>
    <t>Лєндич Євген Сергійович</t>
  </si>
  <si>
    <t>Гальченко Анастасія Дмитрівна</t>
  </si>
  <si>
    <t>Харківська загальноосвітня школа І-ІІІ ступенів №126 Харківської міської ради Харківської області</t>
  </si>
  <si>
    <t>Матюшенко Костянтин Леонідович</t>
  </si>
  <si>
    <t>Лісовий Нікіта Андрійович</t>
  </si>
  <si>
    <t>Ямпольський Олександр Кирилович</t>
  </si>
  <si>
    <t>Крижановська Дар’я Олександрівна</t>
  </si>
  <si>
    <t>Овчинников Павло Євгенович</t>
  </si>
  <si>
    <t>Труфанов Ерік Володимирович</t>
  </si>
  <si>
    <t>Губенко Олена Віталіївна</t>
  </si>
  <si>
    <t>Харківська загальноосвітня школа І-ІІІ ступенів №122 Харківської міської ради Харківської області</t>
  </si>
  <si>
    <t>Баклан Олександр Вікторович</t>
  </si>
  <si>
    <t>Шкільний Владислав Юрійович</t>
  </si>
  <si>
    <t>КЗ "Первомайський ліцей №6 Первомайської міської ради Харківської області"</t>
  </si>
  <si>
    <t>Первомайська МГ</t>
  </si>
  <si>
    <t>Воронцов Олег Станіславович</t>
  </si>
  <si>
    <t>Куп'янський ліцей №1 Куп'янської міської ради Харківської області</t>
  </si>
  <si>
    <t>Діденко Віра Олегівна</t>
  </si>
  <si>
    <t>Захаров Антон Володимирович</t>
  </si>
  <si>
    <t>Рябко Марія Євгенівна</t>
  </si>
  <si>
    <t>Скаковська Дар’я Леонідівна</t>
  </si>
  <si>
    <t>Гонтарєва Арина Владиславівна</t>
  </si>
  <si>
    <t>Пресняков Артем Владиславович</t>
  </si>
  <si>
    <t>Ачкасова Анастасія Євгенівна</t>
  </si>
  <si>
    <t xml:space="preserve">Бездітко Максим Андрійович </t>
  </si>
  <si>
    <t>Коломацький ліцей імені Героя Радянського Союзу І.Є.Єгорова Коломацької селищної ради Коломацького району Харківської області</t>
  </si>
  <si>
    <t>Коломацька СГ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</si>
</sst>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р\-0"/>
    <numFmt numFmtId="165" formatCode="\ш\-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Arial Cyr"/>
      <family val="2"/>
      <charset val="204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F75"/>
  <sheetViews>
    <sheetView view="pageLayout" zoomScaleNormal="100" workbookViewId="0">
      <selection activeCell="K15" sqref="K15"/>
    </sheetView>
  </sheetViews>
  <sheetFormatPr defaultRowHeight="15.75"/>
  <cols>
    <col min="1" max="1" width="3.85546875" style="21" customWidth="1"/>
    <col min="2" max="6" width="3.140625" style="1" customWidth="1"/>
    <col min="7" max="7" width="4.140625" style="1" customWidth="1"/>
    <col min="8" max="8" width="6" style="1" hidden="1" customWidth="1"/>
    <col min="9" max="9" width="4" style="2" customWidth="1"/>
    <col min="10" max="10" width="20.85546875" style="4" customWidth="1"/>
    <col min="11" max="11" width="56.5703125" style="4" customWidth="1"/>
    <col min="12" max="12" width="18.140625" style="4" customWidth="1"/>
    <col min="13" max="13" width="17" style="4" customWidth="1"/>
  </cols>
  <sheetData>
    <row r="1" spans="1:13" s="3" customFormat="1" ht="33.75">
      <c r="A1" s="19" t="s">
        <v>0</v>
      </c>
      <c r="B1" s="34">
        <v>1</v>
      </c>
      <c r="C1" s="6">
        <v>2</v>
      </c>
      <c r="D1" s="6">
        <v>3</v>
      </c>
      <c r="E1" s="6">
        <v>4</v>
      </c>
      <c r="F1" s="35">
        <v>5</v>
      </c>
      <c r="G1" s="31">
        <v>5</v>
      </c>
      <c r="H1" s="8" t="s">
        <v>1</v>
      </c>
      <c r="I1" s="8" t="s">
        <v>2</v>
      </c>
      <c r="J1" s="10" t="s">
        <v>3</v>
      </c>
      <c r="K1" s="35" t="s">
        <v>4</v>
      </c>
      <c r="L1" s="6" t="s">
        <v>5</v>
      </c>
      <c r="M1" s="10" t="s">
        <v>6</v>
      </c>
    </row>
    <row r="2" spans="1:13" ht="25.5">
      <c r="A2" s="30">
        <v>1</v>
      </c>
      <c r="B2" s="36">
        <v>7</v>
      </c>
      <c r="C2" s="20">
        <v>7</v>
      </c>
      <c r="D2" s="20">
        <v>7</v>
      </c>
      <c r="E2" s="20">
        <v>7</v>
      </c>
      <c r="F2" s="37">
        <v>7</v>
      </c>
      <c r="G2" s="48">
        <f t="shared" ref="G2:G33" si="0">SUM(B2:F2)</f>
        <v>35</v>
      </c>
      <c r="H2" s="13">
        <v>34</v>
      </c>
      <c r="I2" s="73" t="s">
        <v>7</v>
      </c>
      <c r="J2" s="22" t="s">
        <v>8</v>
      </c>
      <c r="K2" s="43" t="s">
        <v>9</v>
      </c>
      <c r="L2" s="22" t="s">
        <v>10</v>
      </c>
      <c r="M2" s="22" t="s">
        <v>11</v>
      </c>
    </row>
    <row r="3" spans="1:13" ht="25.5">
      <c r="A3" s="30">
        <f t="shared" ref="A3:A47" si="1">SUM(A2,1)</f>
        <v>2</v>
      </c>
      <c r="B3" s="38">
        <v>7</v>
      </c>
      <c r="C3" s="29">
        <v>7</v>
      </c>
      <c r="D3" s="29">
        <v>7</v>
      </c>
      <c r="E3" s="29">
        <v>4</v>
      </c>
      <c r="F3" s="39">
        <v>7</v>
      </c>
      <c r="G3" s="48">
        <f t="shared" si="0"/>
        <v>32</v>
      </c>
      <c r="H3" s="13">
        <v>9</v>
      </c>
      <c r="I3" s="73" t="s">
        <v>7</v>
      </c>
      <c r="J3" s="22" t="s">
        <v>12</v>
      </c>
      <c r="K3" s="43" t="s">
        <v>9</v>
      </c>
      <c r="L3" s="22" t="s">
        <v>10</v>
      </c>
      <c r="M3" s="22" t="s">
        <v>11</v>
      </c>
    </row>
    <row r="4" spans="1:13" ht="25.5">
      <c r="A4" s="30">
        <f t="shared" si="1"/>
        <v>3</v>
      </c>
      <c r="B4" s="36">
        <v>7</v>
      </c>
      <c r="C4" s="20">
        <v>7</v>
      </c>
      <c r="D4" s="20">
        <v>7</v>
      </c>
      <c r="E4" s="20">
        <v>7</v>
      </c>
      <c r="F4" s="37">
        <v>0</v>
      </c>
      <c r="G4" s="48">
        <f t="shared" si="0"/>
        <v>28</v>
      </c>
      <c r="H4" s="13">
        <v>33</v>
      </c>
      <c r="I4" s="73" t="s">
        <v>13</v>
      </c>
      <c r="J4" s="22" t="s">
        <v>14</v>
      </c>
      <c r="K4" s="43" t="s">
        <v>9</v>
      </c>
      <c r="L4" s="22" t="s">
        <v>10</v>
      </c>
      <c r="M4" s="22" t="s">
        <v>11</v>
      </c>
    </row>
    <row r="5" spans="1:13" ht="25.5">
      <c r="A5" s="30">
        <f t="shared" si="1"/>
        <v>4</v>
      </c>
      <c r="B5" s="36">
        <v>7</v>
      </c>
      <c r="C5" s="20">
        <v>7</v>
      </c>
      <c r="D5" s="20">
        <v>7</v>
      </c>
      <c r="E5" s="20">
        <v>7</v>
      </c>
      <c r="F5" s="37">
        <v>0</v>
      </c>
      <c r="G5" s="48">
        <f t="shared" si="0"/>
        <v>28</v>
      </c>
      <c r="H5" s="13">
        <v>39</v>
      </c>
      <c r="I5" s="73" t="s">
        <v>13</v>
      </c>
      <c r="J5" s="22" t="s">
        <v>15</v>
      </c>
      <c r="K5" s="43" t="s">
        <v>9</v>
      </c>
      <c r="L5" s="22" t="s">
        <v>10</v>
      </c>
      <c r="M5" s="22" t="s">
        <v>11</v>
      </c>
    </row>
    <row r="6" spans="1:13" ht="25.5">
      <c r="A6" s="30">
        <f t="shared" si="1"/>
        <v>5</v>
      </c>
      <c r="B6" s="36">
        <v>7</v>
      </c>
      <c r="C6" s="20">
        <v>7</v>
      </c>
      <c r="D6" s="20">
        <v>7</v>
      </c>
      <c r="E6" s="20">
        <v>7</v>
      </c>
      <c r="F6" s="37">
        <v>0</v>
      </c>
      <c r="G6" s="48">
        <f t="shared" si="0"/>
        <v>28</v>
      </c>
      <c r="H6" s="13">
        <v>36</v>
      </c>
      <c r="I6" s="73" t="s">
        <v>13</v>
      </c>
      <c r="J6" s="22" t="s">
        <v>16</v>
      </c>
      <c r="K6" s="43" t="s">
        <v>9</v>
      </c>
      <c r="L6" s="22" t="s">
        <v>10</v>
      </c>
      <c r="M6" s="22" t="s">
        <v>11</v>
      </c>
    </row>
    <row r="7" spans="1:13" ht="25.5">
      <c r="A7" s="30">
        <f t="shared" si="1"/>
        <v>6</v>
      </c>
      <c r="B7" s="36">
        <v>7</v>
      </c>
      <c r="C7" s="20">
        <v>7</v>
      </c>
      <c r="D7" s="20">
        <v>7</v>
      </c>
      <c r="E7" s="20">
        <v>7</v>
      </c>
      <c r="F7" s="37">
        <v>0</v>
      </c>
      <c r="G7" s="48">
        <f t="shared" si="0"/>
        <v>28</v>
      </c>
      <c r="H7" s="13">
        <v>93</v>
      </c>
      <c r="I7" s="73" t="s">
        <v>13</v>
      </c>
      <c r="J7" s="22" t="s">
        <v>17</v>
      </c>
      <c r="K7" s="43" t="s">
        <v>9</v>
      </c>
      <c r="L7" s="22" t="s">
        <v>10</v>
      </c>
      <c r="M7" s="22" t="s">
        <v>11</v>
      </c>
    </row>
    <row r="8" spans="1:13" ht="25.5">
      <c r="A8" s="30">
        <f t="shared" si="1"/>
        <v>7</v>
      </c>
      <c r="B8" s="38">
        <v>7</v>
      </c>
      <c r="C8" s="29">
        <v>7</v>
      </c>
      <c r="D8" s="29">
        <v>7</v>
      </c>
      <c r="E8" s="29">
        <v>7</v>
      </c>
      <c r="F8" s="39">
        <v>0</v>
      </c>
      <c r="G8" s="48">
        <f t="shared" si="0"/>
        <v>28</v>
      </c>
      <c r="H8" s="13">
        <v>2</v>
      </c>
      <c r="I8" s="73" t="s">
        <v>13</v>
      </c>
      <c r="J8" s="22" t="s">
        <v>18</v>
      </c>
      <c r="K8" s="43" t="s">
        <v>9</v>
      </c>
      <c r="L8" s="22" t="s">
        <v>10</v>
      </c>
      <c r="M8" s="22" t="s">
        <v>11</v>
      </c>
    </row>
    <row r="9" spans="1:13" ht="25.5">
      <c r="A9" s="30">
        <f t="shared" si="1"/>
        <v>8</v>
      </c>
      <c r="B9" s="38">
        <v>7</v>
      </c>
      <c r="C9" s="29">
        <v>7</v>
      </c>
      <c r="D9" s="29">
        <v>7</v>
      </c>
      <c r="E9" s="29">
        <v>7</v>
      </c>
      <c r="F9" s="39">
        <v>0</v>
      </c>
      <c r="G9" s="48">
        <f t="shared" si="0"/>
        <v>28</v>
      </c>
      <c r="H9" s="13">
        <v>1</v>
      </c>
      <c r="I9" s="73" t="s">
        <v>13</v>
      </c>
      <c r="J9" s="22" t="s">
        <v>19</v>
      </c>
      <c r="K9" s="43" t="s">
        <v>9</v>
      </c>
      <c r="L9" s="22" t="s">
        <v>10</v>
      </c>
      <c r="M9" s="22" t="s">
        <v>11</v>
      </c>
    </row>
    <row r="10" spans="1:13" ht="25.5">
      <c r="A10" s="30">
        <f t="shared" si="1"/>
        <v>9</v>
      </c>
      <c r="B10" s="38">
        <v>7</v>
      </c>
      <c r="C10" s="29">
        <v>7</v>
      </c>
      <c r="D10" s="29">
        <v>7</v>
      </c>
      <c r="E10" s="29">
        <v>7</v>
      </c>
      <c r="F10" s="39">
        <v>0</v>
      </c>
      <c r="G10" s="48">
        <f t="shared" si="0"/>
        <v>28</v>
      </c>
      <c r="H10" s="13">
        <v>7</v>
      </c>
      <c r="I10" s="73" t="s">
        <v>13</v>
      </c>
      <c r="J10" s="22" t="s">
        <v>20</v>
      </c>
      <c r="K10" s="43" t="s">
        <v>9</v>
      </c>
      <c r="L10" s="22" t="s">
        <v>10</v>
      </c>
      <c r="M10" s="22" t="s">
        <v>11</v>
      </c>
    </row>
    <row r="11" spans="1:13" ht="25.5">
      <c r="A11" s="30">
        <f t="shared" si="1"/>
        <v>10</v>
      </c>
      <c r="B11" s="38">
        <v>7</v>
      </c>
      <c r="C11" s="29">
        <v>7</v>
      </c>
      <c r="D11" s="29">
        <v>7</v>
      </c>
      <c r="E11" s="29">
        <v>7</v>
      </c>
      <c r="F11" s="39">
        <v>0</v>
      </c>
      <c r="G11" s="48">
        <f t="shared" si="0"/>
        <v>28</v>
      </c>
      <c r="H11" s="13">
        <v>14</v>
      </c>
      <c r="I11" s="73" t="s">
        <v>13</v>
      </c>
      <c r="J11" s="22" t="s">
        <v>21</v>
      </c>
      <c r="K11" s="43" t="s">
        <v>9</v>
      </c>
      <c r="L11" s="22" t="s">
        <v>10</v>
      </c>
      <c r="M11" s="22" t="s">
        <v>11</v>
      </c>
    </row>
    <row r="12" spans="1:13" ht="25.5">
      <c r="A12" s="30">
        <f t="shared" si="1"/>
        <v>11</v>
      </c>
      <c r="B12" s="36">
        <v>7</v>
      </c>
      <c r="C12" s="20">
        <v>6</v>
      </c>
      <c r="D12" s="20">
        <v>7</v>
      </c>
      <c r="E12" s="20">
        <v>7</v>
      </c>
      <c r="F12" s="37">
        <v>0</v>
      </c>
      <c r="G12" s="48">
        <f t="shared" si="0"/>
        <v>27</v>
      </c>
      <c r="H12" s="13">
        <v>50</v>
      </c>
      <c r="I12" s="73" t="s">
        <v>13</v>
      </c>
      <c r="J12" s="22" t="s">
        <v>22</v>
      </c>
      <c r="K12" s="43" t="s">
        <v>23</v>
      </c>
      <c r="L12" s="22" t="s">
        <v>24</v>
      </c>
      <c r="M12" s="22" t="s">
        <v>25</v>
      </c>
    </row>
    <row r="13" spans="1:13" ht="25.5">
      <c r="A13" s="30">
        <f t="shared" si="1"/>
        <v>12</v>
      </c>
      <c r="B13" s="36">
        <v>7</v>
      </c>
      <c r="C13" s="20">
        <v>7</v>
      </c>
      <c r="D13" s="20">
        <v>6</v>
      </c>
      <c r="E13" s="20">
        <v>7</v>
      </c>
      <c r="F13" s="37">
        <v>0</v>
      </c>
      <c r="G13" s="48">
        <f t="shared" si="0"/>
        <v>27</v>
      </c>
      <c r="H13" s="13">
        <v>48</v>
      </c>
      <c r="I13" s="73" t="s">
        <v>13</v>
      </c>
      <c r="J13" s="22" t="s">
        <v>26</v>
      </c>
      <c r="K13" s="43" t="s">
        <v>27</v>
      </c>
      <c r="L13" s="22" t="s">
        <v>28</v>
      </c>
      <c r="M13" s="22" t="s">
        <v>11</v>
      </c>
    </row>
    <row r="14" spans="1:13" ht="25.5">
      <c r="A14" s="30">
        <f t="shared" si="1"/>
        <v>13</v>
      </c>
      <c r="B14" s="36">
        <v>7</v>
      </c>
      <c r="C14" s="20">
        <v>7</v>
      </c>
      <c r="D14" s="20">
        <v>6</v>
      </c>
      <c r="E14" s="20">
        <v>7</v>
      </c>
      <c r="F14" s="37">
        <v>0</v>
      </c>
      <c r="G14" s="48">
        <f t="shared" si="0"/>
        <v>27</v>
      </c>
      <c r="H14" s="13">
        <v>37</v>
      </c>
      <c r="I14" s="73" t="s">
        <v>13</v>
      </c>
      <c r="J14" s="22" t="s">
        <v>29</v>
      </c>
      <c r="K14" s="43" t="s">
        <v>9</v>
      </c>
      <c r="L14" s="22" t="s">
        <v>10</v>
      </c>
      <c r="M14" s="22" t="s">
        <v>11</v>
      </c>
    </row>
    <row r="15" spans="1:13" ht="25.5">
      <c r="A15" s="30">
        <f t="shared" si="1"/>
        <v>14</v>
      </c>
      <c r="B15" s="36">
        <v>7</v>
      </c>
      <c r="C15" s="20">
        <v>7</v>
      </c>
      <c r="D15" s="20">
        <v>6</v>
      </c>
      <c r="E15" s="20">
        <v>7</v>
      </c>
      <c r="F15" s="37">
        <v>0</v>
      </c>
      <c r="G15" s="48">
        <f t="shared" si="0"/>
        <v>27</v>
      </c>
      <c r="H15" s="13">
        <v>43</v>
      </c>
      <c r="I15" s="73" t="s">
        <v>13</v>
      </c>
      <c r="J15" s="22" t="s">
        <v>30</v>
      </c>
      <c r="K15" s="43" t="s">
        <v>31</v>
      </c>
      <c r="L15" s="22" t="s">
        <v>32</v>
      </c>
      <c r="M15" s="22" t="s">
        <v>11</v>
      </c>
    </row>
    <row r="16" spans="1:13" ht="25.5">
      <c r="A16" s="30">
        <f t="shared" si="1"/>
        <v>15</v>
      </c>
      <c r="B16" s="38">
        <v>7</v>
      </c>
      <c r="C16" s="29">
        <v>7</v>
      </c>
      <c r="D16" s="29">
        <v>7</v>
      </c>
      <c r="E16" s="29">
        <v>6</v>
      </c>
      <c r="F16" s="39">
        <v>0</v>
      </c>
      <c r="G16" s="48">
        <f t="shared" si="0"/>
        <v>27</v>
      </c>
      <c r="H16" s="13">
        <v>19</v>
      </c>
      <c r="I16" s="73" t="s">
        <v>13</v>
      </c>
      <c r="J16" s="22" t="s">
        <v>33</v>
      </c>
      <c r="K16" s="43" t="s">
        <v>34</v>
      </c>
      <c r="L16" s="22" t="s">
        <v>35</v>
      </c>
      <c r="M16" s="22" t="s">
        <v>11</v>
      </c>
    </row>
    <row r="17" spans="1:240" ht="25.5">
      <c r="A17" s="30">
        <f t="shared" si="1"/>
        <v>16</v>
      </c>
      <c r="B17" s="38">
        <v>6</v>
      </c>
      <c r="C17" s="29">
        <v>7</v>
      </c>
      <c r="D17" s="29">
        <v>7</v>
      </c>
      <c r="E17" s="29">
        <v>7</v>
      </c>
      <c r="F17" s="39">
        <v>0</v>
      </c>
      <c r="G17" s="48">
        <f t="shared" si="0"/>
        <v>27</v>
      </c>
      <c r="H17" s="13">
        <v>3</v>
      </c>
      <c r="I17" s="73" t="s">
        <v>13</v>
      </c>
      <c r="J17" s="22" t="s">
        <v>36</v>
      </c>
      <c r="K17" s="43" t="s">
        <v>9</v>
      </c>
      <c r="L17" s="22" t="s">
        <v>10</v>
      </c>
      <c r="M17" s="22" t="s">
        <v>11</v>
      </c>
      <c r="HW17" s="14"/>
      <c r="HX17" s="15"/>
      <c r="HY17" s="15"/>
      <c r="HZ17" s="15"/>
      <c r="IA17" s="15"/>
      <c r="IB17" s="15"/>
      <c r="IC17" s="16"/>
      <c r="ID17" s="17"/>
      <c r="IE17" s="18"/>
      <c r="IF17" s="17"/>
    </row>
    <row r="18" spans="1:240" ht="25.5">
      <c r="A18" s="30">
        <f t="shared" si="1"/>
        <v>17</v>
      </c>
      <c r="B18" s="36">
        <v>7</v>
      </c>
      <c r="C18" s="20">
        <v>7</v>
      </c>
      <c r="D18" s="20">
        <v>7</v>
      </c>
      <c r="E18" s="20">
        <v>5</v>
      </c>
      <c r="F18" s="37">
        <v>0</v>
      </c>
      <c r="G18" s="48">
        <f t="shared" si="0"/>
        <v>26</v>
      </c>
      <c r="H18" s="13">
        <v>41</v>
      </c>
      <c r="I18" s="73" t="s">
        <v>37</v>
      </c>
      <c r="J18" s="22" t="s">
        <v>38</v>
      </c>
      <c r="K18" s="43" t="s">
        <v>9</v>
      </c>
      <c r="L18" s="22" t="s">
        <v>10</v>
      </c>
      <c r="M18" s="22" t="s">
        <v>11</v>
      </c>
    </row>
    <row r="19" spans="1:240" ht="25.5">
      <c r="A19" s="30">
        <f t="shared" si="1"/>
        <v>18</v>
      </c>
      <c r="B19" s="36">
        <v>7</v>
      </c>
      <c r="C19" s="20">
        <v>7</v>
      </c>
      <c r="D19" s="20">
        <v>5</v>
      </c>
      <c r="E19" s="20">
        <v>7</v>
      </c>
      <c r="F19" s="37">
        <v>0</v>
      </c>
      <c r="G19" s="48">
        <f t="shared" si="0"/>
        <v>26</v>
      </c>
      <c r="H19" s="13">
        <v>31</v>
      </c>
      <c r="I19" s="73" t="s">
        <v>37</v>
      </c>
      <c r="J19" s="22" t="s">
        <v>39</v>
      </c>
      <c r="K19" s="43" t="s">
        <v>9</v>
      </c>
      <c r="L19" s="22" t="s">
        <v>10</v>
      </c>
      <c r="M19" s="22" t="s">
        <v>11</v>
      </c>
    </row>
    <row r="20" spans="1:240" ht="25.5">
      <c r="A20" s="30">
        <f t="shared" si="1"/>
        <v>19</v>
      </c>
      <c r="B20" s="36">
        <v>7</v>
      </c>
      <c r="C20" s="20">
        <v>7</v>
      </c>
      <c r="D20" s="20">
        <v>6</v>
      </c>
      <c r="E20" s="20">
        <v>6</v>
      </c>
      <c r="F20" s="37">
        <v>0</v>
      </c>
      <c r="G20" s="48">
        <f t="shared" si="0"/>
        <v>26</v>
      </c>
      <c r="H20" s="13">
        <v>55</v>
      </c>
      <c r="I20" s="73" t="s">
        <v>37</v>
      </c>
      <c r="J20" s="22" t="s">
        <v>40</v>
      </c>
      <c r="K20" s="43" t="s">
        <v>41</v>
      </c>
      <c r="L20" s="22" t="s">
        <v>35</v>
      </c>
      <c r="M20" s="22" t="s">
        <v>11</v>
      </c>
      <c r="HW20" s="14"/>
      <c r="HX20" s="15"/>
      <c r="HY20" s="15"/>
      <c r="HZ20" s="15"/>
      <c r="IA20" s="15"/>
      <c r="IB20" s="15"/>
      <c r="IC20" s="16"/>
      <c r="ID20" s="17"/>
      <c r="IE20" s="18"/>
      <c r="IF20" s="17"/>
    </row>
    <row r="21" spans="1:240" ht="25.5">
      <c r="A21" s="30">
        <f t="shared" si="1"/>
        <v>20</v>
      </c>
      <c r="B21" s="36">
        <v>7</v>
      </c>
      <c r="C21" s="20">
        <v>7</v>
      </c>
      <c r="D21" s="20">
        <v>7</v>
      </c>
      <c r="E21" s="20">
        <v>4</v>
      </c>
      <c r="F21" s="37">
        <v>0</v>
      </c>
      <c r="G21" s="48">
        <f t="shared" si="0"/>
        <v>25</v>
      </c>
      <c r="H21" s="13">
        <v>66</v>
      </c>
      <c r="I21" s="73" t="s">
        <v>37</v>
      </c>
      <c r="J21" s="22" t="s">
        <v>42</v>
      </c>
      <c r="K21" s="43" t="s">
        <v>43</v>
      </c>
      <c r="L21" s="22" t="s">
        <v>44</v>
      </c>
      <c r="M21" s="22" t="s">
        <v>11</v>
      </c>
    </row>
    <row r="22" spans="1:240" ht="25.5">
      <c r="A22" s="30">
        <f t="shared" si="1"/>
        <v>21</v>
      </c>
      <c r="B22" s="36">
        <v>5</v>
      </c>
      <c r="C22" s="20">
        <v>7</v>
      </c>
      <c r="D22" s="20">
        <v>7</v>
      </c>
      <c r="E22" s="20">
        <v>6</v>
      </c>
      <c r="F22" s="37">
        <v>0</v>
      </c>
      <c r="G22" s="48">
        <f t="shared" si="0"/>
        <v>25</v>
      </c>
      <c r="H22" s="13">
        <v>30</v>
      </c>
      <c r="I22" s="73" t="s">
        <v>37</v>
      </c>
      <c r="J22" s="22" t="s">
        <v>45</v>
      </c>
      <c r="K22" s="43" t="s">
        <v>9</v>
      </c>
      <c r="L22" s="22" t="s">
        <v>10</v>
      </c>
      <c r="M22" s="22" t="s">
        <v>11</v>
      </c>
    </row>
    <row r="23" spans="1:240" ht="25.5">
      <c r="A23" s="30">
        <f t="shared" si="1"/>
        <v>22</v>
      </c>
      <c r="B23" s="36">
        <v>7</v>
      </c>
      <c r="C23" s="20">
        <v>7</v>
      </c>
      <c r="D23" s="20">
        <v>3</v>
      </c>
      <c r="E23" s="20">
        <v>7</v>
      </c>
      <c r="F23" s="37">
        <v>0</v>
      </c>
      <c r="G23" s="48">
        <f t="shared" si="0"/>
        <v>24</v>
      </c>
      <c r="H23" s="13">
        <v>35</v>
      </c>
      <c r="I23" s="73" t="s">
        <v>37</v>
      </c>
      <c r="J23" s="22" t="s">
        <v>46</v>
      </c>
      <c r="K23" s="43" t="s">
        <v>9</v>
      </c>
      <c r="L23" s="22" t="s">
        <v>10</v>
      </c>
      <c r="M23" s="22" t="s">
        <v>11</v>
      </c>
    </row>
    <row r="24" spans="1:240" ht="25.5">
      <c r="A24" s="30">
        <f t="shared" si="1"/>
        <v>23</v>
      </c>
      <c r="B24" s="36">
        <v>7</v>
      </c>
      <c r="C24" s="20">
        <v>7</v>
      </c>
      <c r="D24" s="20">
        <v>7</v>
      </c>
      <c r="E24" s="20">
        <v>3</v>
      </c>
      <c r="F24" s="37">
        <v>0</v>
      </c>
      <c r="G24" s="48">
        <f t="shared" si="0"/>
        <v>24</v>
      </c>
      <c r="H24" s="13">
        <v>4</v>
      </c>
      <c r="I24" s="73" t="s">
        <v>37</v>
      </c>
      <c r="J24" s="22" t="s">
        <v>47</v>
      </c>
      <c r="K24" s="43" t="s">
        <v>9</v>
      </c>
      <c r="L24" s="22" t="s">
        <v>10</v>
      </c>
      <c r="M24" s="22" t="s">
        <v>11</v>
      </c>
    </row>
    <row r="25" spans="1:240" ht="25.5">
      <c r="A25" s="30">
        <f t="shared" si="1"/>
        <v>24</v>
      </c>
      <c r="B25" s="38">
        <v>7</v>
      </c>
      <c r="C25" s="29">
        <v>7</v>
      </c>
      <c r="D25" s="29">
        <v>5</v>
      </c>
      <c r="E25" s="29">
        <v>4</v>
      </c>
      <c r="F25" s="39">
        <v>0</v>
      </c>
      <c r="G25" s="48">
        <f t="shared" si="0"/>
        <v>23</v>
      </c>
      <c r="H25" s="13">
        <v>18</v>
      </c>
      <c r="I25" s="73" t="s">
        <v>37</v>
      </c>
      <c r="J25" s="22" t="s">
        <v>48</v>
      </c>
      <c r="K25" s="43" t="s">
        <v>9</v>
      </c>
      <c r="L25" s="22" t="s">
        <v>10</v>
      </c>
      <c r="M25" s="22" t="s">
        <v>11</v>
      </c>
    </row>
    <row r="26" spans="1:240" ht="25.5">
      <c r="A26" s="30">
        <f t="shared" si="1"/>
        <v>25</v>
      </c>
      <c r="B26" s="36">
        <v>7</v>
      </c>
      <c r="C26" s="20">
        <v>7</v>
      </c>
      <c r="D26" s="20">
        <v>1</v>
      </c>
      <c r="E26" s="20">
        <v>7</v>
      </c>
      <c r="F26" s="37">
        <v>0</v>
      </c>
      <c r="G26" s="48">
        <f t="shared" si="0"/>
        <v>22</v>
      </c>
      <c r="H26" s="13">
        <v>32</v>
      </c>
      <c r="I26" s="73" t="s">
        <v>37</v>
      </c>
      <c r="J26" s="22" t="s">
        <v>49</v>
      </c>
      <c r="K26" s="43" t="s">
        <v>27</v>
      </c>
      <c r="L26" s="22" t="s">
        <v>28</v>
      </c>
      <c r="M26" s="22" t="s">
        <v>11</v>
      </c>
    </row>
    <row r="27" spans="1:240" ht="25.5">
      <c r="A27" s="30">
        <f t="shared" si="1"/>
        <v>26</v>
      </c>
      <c r="B27" s="36">
        <v>7</v>
      </c>
      <c r="C27" s="20">
        <v>7</v>
      </c>
      <c r="D27" s="20">
        <v>6</v>
      </c>
      <c r="E27" s="20">
        <v>2</v>
      </c>
      <c r="F27" s="37">
        <v>0</v>
      </c>
      <c r="G27" s="48">
        <f t="shared" si="0"/>
        <v>22</v>
      </c>
      <c r="H27" s="13">
        <v>40</v>
      </c>
      <c r="I27" s="73" t="s">
        <v>37</v>
      </c>
      <c r="J27" s="22" t="s">
        <v>50</v>
      </c>
      <c r="K27" s="43" t="s">
        <v>51</v>
      </c>
      <c r="L27" s="22" t="s">
        <v>52</v>
      </c>
      <c r="M27" s="22" t="s">
        <v>53</v>
      </c>
      <c r="HW27" s="14"/>
      <c r="HX27" s="15"/>
      <c r="HY27" s="15"/>
      <c r="HZ27" s="15"/>
      <c r="IA27" s="15"/>
      <c r="IB27" s="15"/>
      <c r="IC27" s="16"/>
      <c r="ID27" s="17"/>
      <c r="IE27" s="18"/>
      <c r="IF27" s="17"/>
    </row>
    <row r="28" spans="1:240" ht="25.5">
      <c r="A28" s="30">
        <f t="shared" si="1"/>
        <v>27</v>
      </c>
      <c r="B28" s="36">
        <v>7</v>
      </c>
      <c r="C28" s="20">
        <v>7</v>
      </c>
      <c r="D28" s="20">
        <v>0</v>
      </c>
      <c r="E28" s="20">
        <v>7</v>
      </c>
      <c r="F28" s="37">
        <v>0</v>
      </c>
      <c r="G28" s="48">
        <f t="shared" si="0"/>
        <v>21</v>
      </c>
      <c r="H28" s="13">
        <v>60</v>
      </c>
      <c r="I28" s="73" t="s">
        <v>37</v>
      </c>
      <c r="J28" s="22" t="s">
        <v>54</v>
      </c>
      <c r="K28" s="43" t="s">
        <v>27</v>
      </c>
      <c r="L28" s="22" t="s">
        <v>28</v>
      </c>
      <c r="M28" s="22" t="s">
        <v>11</v>
      </c>
    </row>
    <row r="29" spans="1:240" ht="25.5">
      <c r="A29" s="30">
        <f t="shared" si="1"/>
        <v>28</v>
      </c>
      <c r="B29" s="36">
        <v>7</v>
      </c>
      <c r="C29" s="20">
        <v>7</v>
      </c>
      <c r="D29" s="20">
        <v>0</v>
      </c>
      <c r="E29" s="20">
        <v>7</v>
      </c>
      <c r="F29" s="37">
        <v>0</v>
      </c>
      <c r="G29" s="48">
        <f t="shared" si="0"/>
        <v>21</v>
      </c>
      <c r="H29" s="13">
        <v>17</v>
      </c>
      <c r="I29" s="73" t="s">
        <v>37</v>
      </c>
      <c r="J29" s="22" t="s">
        <v>55</v>
      </c>
      <c r="K29" s="43" t="s">
        <v>27</v>
      </c>
      <c r="L29" s="22" t="s">
        <v>28</v>
      </c>
      <c r="M29" s="22" t="s">
        <v>11</v>
      </c>
    </row>
    <row r="30" spans="1:240" ht="25.5">
      <c r="A30" s="30">
        <f t="shared" si="1"/>
        <v>29</v>
      </c>
      <c r="B30" s="38">
        <v>7</v>
      </c>
      <c r="C30" s="29">
        <v>7</v>
      </c>
      <c r="D30" s="29">
        <v>0</v>
      </c>
      <c r="E30" s="29">
        <v>7</v>
      </c>
      <c r="F30" s="39">
        <v>0</v>
      </c>
      <c r="G30" s="48">
        <f t="shared" si="0"/>
        <v>21</v>
      </c>
      <c r="H30" s="13">
        <v>10</v>
      </c>
      <c r="I30" s="73" t="s">
        <v>37</v>
      </c>
      <c r="J30" s="22" t="s">
        <v>56</v>
      </c>
      <c r="K30" s="43" t="s">
        <v>9</v>
      </c>
      <c r="L30" s="22" t="s">
        <v>10</v>
      </c>
      <c r="M30" s="22" t="s">
        <v>11</v>
      </c>
    </row>
    <row r="31" spans="1:240" ht="25.5">
      <c r="A31" s="30">
        <f t="shared" si="1"/>
        <v>30</v>
      </c>
      <c r="B31" s="38">
        <v>7</v>
      </c>
      <c r="C31" s="29">
        <v>7</v>
      </c>
      <c r="D31" s="29">
        <v>0</v>
      </c>
      <c r="E31" s="29">
        <v>7</v>
      </c>
      <c r="F31" s="39">
        <v>0</v>
      </c>
      <c r="G31" s="48">
        <f t="shared" si="0"/>
        <v>21</v>
      </c>
      <c r="H31" s="13">
        <v>11</v>
      </c>
      <c r="I31" s="73" t="s">
        <v>37</v>
      </c>
      <c r="J31" s="22" t="s">
        <v>57</v>
      </c>
      <c r="K31" s="43" t="s">
        <v>9</v>
      </c>
      <c r="L31" s="22" t="s">
        <v>10</v>
      </c>
      <c r="M31" s="22" t="s">
        <v>11</v>
      </c>
    </row>
    <row r="32" spans="1:240" ht="25.5">
      <c r="A32" s="30">
        <f t="shared" si="1"/>
        <v>31</v>
      </c>
      <c r="B32" s="38">
        <v>7</v>
      </c>
      <c r="C32" s="29">
        <v>7</v>
      </c>
      <c r="D32" s="29">
        <v>0</v>
      </c>
      <c r="E32" s="29">
        <v>7</v>
      </c>
      <c r="F32" s="39">
        <v>0</v>
      </c>
      <c r="G32" s="48">
        <f t="shared" si="0"/>
        <v>21</v>
      </c>
      <c r="H32" s="13">
        <v>16</v>
      </c>
      <c r="I32" s="73" t="s">
        <v>37</v>
      </c>
      <c r="J32" s="22" t="s">
        <v>58</v>
      </c>
      <c r="K32" s="43" t="s">
        <v>27</v>
      </c>
      <c r="L32" s="22" t="s">
        <v>28</v>
      </c>
      <c r="M32" s="22" t="s">
        <v>11</v>
      </c>
    </row>
    <row r="33" spans="1:240" ht="25.5">
      <c r="A33" s="30">
        <f t="shared" si="1"/>
        <v>32</v>
      </c>
      <c r="B33" s="38">
        <v>7</v>
      </c>
      <c r="C33" s="29">
        <v>7</v>
      </c>
      <c r="D33" s="29">
        <v>0</v>
      </c>
      <c r="E33" s="29">
        <v>7</v>
      </c>
      <c r="F33" s="39">
        <v>0</v>
      </c>
      <c r="G33" s="48">
        <f t="shared" si="0"/>
        <v>21</v>
      </c>
      <c r="H33" s="13">
        <v>28</v>
      </c>
      <c r="I33" s="73" t="s">
        <v>37</v>
      </c>
      <c r="J33" s="22" t="s">
        <v>59</v>
      </c>
      <c r="K33" s="43" t="s">
        <v>27</v>
      </c>
      <c r="L33" s="22" t="s">
        <v>28</v>
      </c>
      <c r="M33" s="22" t="s">
        <v>11</v>
      </c>
    </row>
    <row r="34" spans="1:240" ht="25.5">
      <c r="A34" s="30">
        <f t="shared" si="1"/>
        <v>33</v>
      </c>
      <c r="B34" s="36">
        <v>7</v>
      </c>
      <c r="C34" s="20">
        <v>7</v>
      </c>
      <c r="D34" s="20">
        <v>4</v>
      </c>
      <c r="E34" s="20">
        <v>2</v>
      </c>
      <c r="F34" s="37">
        <v>0</v>
      </c>
      <c r="G34" s="48">
        <f t="shared" ref="G34:G65" si="2">SUM(B34:F34)</f>
        <v>20</v>
      </c>
      <c r="H34" s="13">
        <v>57</v>
      </c>
      <c r="I34" s="73" t="s">
        <v>37</v>
      </c>
      <c r="J34" s="22" t="s">
        <v>60</v>
      </c>
      <c r="K34" s="43" t="s">
        <v>9</v>
      </c>
      <c r="L34" s="22" t="s">
        <v>10</v>
      </c>
      <c r="M34" s="22" t="s">
        <v>11</v>
      </c>
    </row>
    <row r="35" spans="1:240" ht="25.5">
      <c r="A35" s="30">
        <f t="shared" si="1"/>
        <v>34</v>
      </c>
      <c r="B35" s="38">
        <v>7</v>
      </c>
      <c r="C35" s="29">
        <v>7</v>
      </c>
      <c r="D35" s="29">
        <v>0</v>
      </c>
      <c r="E35" s="29">
        <v>6</v>
      </c>
      <c r="F35" s="39">
        <v>0</v>
      </c>
      <c r="G35" s="48">
        <f t="shared" si="2"/>
        <v>20</v>
      </c>
      <c r="H35" s="13">
        <v>12</v>
      </c>
      <c r="I35" s="73" t="s">
        <v>37</v>
      </c>
      <c r="J35" s="22" t="s">
        <v>61</v>
      </c>
      <c r="K35" s="43" t="s">
        <v>9</v>
      </c>
      <c r="L35" s="22" t="s">
        <v>10</v>
      </c>
      <c r="M35" s="22" t="s">
        <v>11</v>
      </c>
    </row>
    <row r="36" spans="1:240" ht="25.5">
      <c r="A36" s="30">
        <f t="shared" si="1"/>
        <v>35</v>
      </c>
      <c r="B36" s="36">
        <v>7</v>
      </c>
      <c r="C36" s="20">
        <v>7</v>
      </c>
      <c r="D36" s="20">
        <v>0</v>
      </c>
      <c r="E36" s="20">
        <v>5</v>
      </c>
      <c r="F36" s="37">
        <v>0</v>
      </c>
      <c r="G36" s="48">
        <f t="shared" si="2"/>
        <v>19</v>
      </c>
      <c r="H36" s="13">
        <v>54</v>
      </c>
      <c r="I36" s="73" t="s">
        <v>37</v>
      </c>
      <c r="J36" s="22" t="s">
        <v>62</v>
      </c>
      <c r="K36" s="43" t="s">
        <v>9</v>
      </c>
      <c r="L36" s="22" t="s">
        <v>10</v>
      </c>
      <c r="M36" s="22" t="s">
        <v>11</v>
      </c>
    </row>
    <row r="37" spans="1:240" ht="25.5">
      <c r="A37" s="30">
        <f t="shared" si="1"/>
        <v>36</v>
      </c>
      <c r="B37" s="36">
        <v>7</v>
      </c>
      <c r="C37" s="72">
        <f>4+1</f>
        <v>5</v>
      </c>
      <c r="D37" s="20">
        <v>7</v>
      </c>
      <c r="E37" s="20">
        <v>0</v>
      </c>
      <c r="F37" s="37">
        <v>0</v>
      </c>
      <c r="G37" s="48">
        <f t="shared" si="2"/>
        <v>19</v>
      </c>
      <c r="H37" s="13">
        <v>51</v>
      </c>
      <c r="I37" s="73" t="s">
        <v>37</v>
      </c>
      <c r="J37" s="22" t="s">
        <v>63</v>
      </c>
      <c r="K37" s="43" t="s">
        <v>64</v>
      </c>
      <c r="L37" s="22" t="s">
        <v>65</v>
      </c>
      <c r="M37" s="22" t="s">
        <v>66</v>
      </c>
    </row>
    <row r="38" spans="1:240" ht="25.5">
      <c r="A38" s="30">
        <f t="shared" si="1"/>
        <v>37</v>
      </c>
      <c r="B38" s="36">
        <v>7</v>
      </c>
      <c r="C38" s="20">
        <v>4</v>
      </c>
      <c r="D38" s="20">
        <v>7</v>
      </c>
      <c r="E38" s="20">
        <v>1</v>
      </c>
      <c r="F38" s="37">
        <v>0</v>
      </c>
      <c r="G38" s="48">
        <f t="shared" si="2"/>
        <v>19</v>
      </c>
      <c r="H38" s="13">
        <v>46</v>
      </c>
      <c r="I38" s="73" t="s">
        <v>37</v>
      </c>
      <c r="J38" s="22" t="s">
        <v>67</v>
      </c>
      <c r="K38" s="43" t="s">
        <v>68</v>
      </c>
      <c r="L38" s="22" t="s">
        <v>52</v>
      </c>
      <c r="M38" s="22" t="s">
        <v>69</v>
      </c>
      <c r="HW38" s="14"/>
      <c r="HX38" s="15"/>
      <c r="HY38" s="15"/>
      <c r="HZ38" s="15"/>
      <c r="IA38" s="15"/>
      <c r="IB38" s="15"/>
      <c r="IC38" s="16"/>
      <c r="ID38" s="17"/>
      <c r="IE38" s="18"/>
      <c r="IF38" s="17"/>
    </row>
    <row r="39" spans="1:240" ht="25.5">
      <c r="A39" s="30">
        <f t="shared" si="1"/>
        <v>38</v>
      </c>
      <c r="B39" s="36">
        <v>7</v>
      </c>
      <c r="C39" s="20">
        <v>3</v>
      </c>
      <c r="D39" s="20">
        <v>7</v>
      </c>
      <c r="E39" s="20">
        <v>1</v>
      </c>
      <c r="F39" s="37">
        <v>0</v>
      </c>
      <c r="G39" s="48">
        <f t="shared" si="2"/>
        <v>18</v>
      </c>
      <c r="H39" s="13">
        <v>58</v>
      </c>
      <c r="I39" s="9"/>
      <c r="J39" s="22" t="s">
        <v>70</v>
      </c>
      <c r="K39" s="43" t="s">
        <v>71</v>
      </c>
      <c r="L39" s="22" t="s">
        <v>72</v>
      </c>
      <c r="M39" s="22" t="s">
        <v>11</v>
      </c>
    </row>
    <row r="40" spans="1:240" ht="25.5">
      <c r="A40" s="30">
        <f t="shared" si="1"/>
        <v>39</v>
      </c>
      <c r="B40" s="36">
        <v>7</v>
      </c>
      <c r="C40" s="20">
        <v>7</v>
      </c>
      <c r="D40" s="20">
        <v>0</v>
      </c>
      <c r="E40" s="20">
        <v>4</v>
      </c>
      <c r="F40" s="37">
        <v>0</v>
      </c>
      <c r="G40" s="48">
        <f t="shared" si="2"/>
        <v>18</v>
      </c>
      <c r="H40" s="13">
        <v>68</v>
      </c>
      <c r="I40" s="9"/>
      <c r="J40" s="22" t="s">
        <v>73</v>
      </c>
      <c r="K40" s="43" t="s">
        <v>74</v>
      </c>
      <c r="L40" s="22" t="s">
        <v>35</v>
      </c>
      <c r="M40" s="22" t="s">
        <v>11</v>
      </c>
    </row>
    <row r="41" spans="1:240" ht="25.5">
      <c r="A41" s="30">
        <f t="shared" si="1"/>
        <v>40</v>
      </c>
      <c r="B41" s="38">
        <v>7</v>
      </c>
      <c r="C41" s="29">
        <v>7</v>
      </c>
      <c r="D41" s="29">
        <v>0</v>
      </c>
      <c r="E41" s="29">
        <v>4</v>
      </c>
      <c r="F41" s="39">
        <v>0</v>
      </c>
      <c r="G41" s="48">
        <f t="shared" si="2"/>
        <v>18</v>
      </c>
      <c r="H41" s="13">
        <v>15</v>
      </c>
      <c r="I41" s="25"/>
      <c r="J41" s="22" t="s">
        <v>75</v>
      </c>
      <c r="K41" s="43" t="s">
        <v>27</v>
      </c>
      <c r="L41" s="22" t="s">
        <v>28</v>
      </c>
      <c r="M41" s="22" t="s">
        <v>11</v>
      </c>
    </row>
    <row r="42" spans="1:240" ht="25.5">
      <c r="A42" s="30">
        <f t="shared" si="1"/>
        <v>41</v>
      </c>
      <c r="B42" s="36">
        <v>3</v>
      </c>
      <c r="C42" s="20">
        <v>7</v>
      </c>
      <c r="D42" s="20">
        <v>0</v>
      </c>
      <c r="E42" s="20">
        <v>7</v>
      </c>
      <c r="F42" s="37">
        <v>0</v>
      </c>
      <c r="G42" s="48">
        <f t="shared" si="2"/>
        <v>17</v>
      </c>
      <c r="H42" s="13">
        <v>63</v>
      </c>
      <c r="I42" s="9"/>
      <c r="J42" s="22" t="s">
        <v>76</v>
      </c>
      <c r="K42" s="43" t="s">
        <v>27</v>
      </c>
      <c r="L42" s="22" t="s">
        <v>28</v>
      </c>
      <c r="M42" s="22" t="s">
        <v>11</v>
      </c>
    </row>
    <row r="43" spans="1:240" ht="25.5">
      <c r="A43" s="30">
        <f t="shared" si="1"/>
        <v>42</v>
      </c>
      <c r="B43" s="36">
        <v>7</v>
      </c>
      <c r="C43" s="20">
        <v>6</v>
      </c>
      <c r="D43" s="20">
        <v>0</v>
      </c>
      <c r="E43" s="20">
        <v>4</v>
      </c>
      <c r="F43" s="37">
        <v>0</v>
      </c>
      <c r="G43" s="48">
        <f t="shared" si="2"/>
        <v>17</v>
      </c>
      <c r="H43" s="13">
        <v>52</v>
      </c>
      <c r="I43" s="5"/>
      <c r="J43" s="22" t="s">
        <v>77</v>
      </c>
      <c r="K43" s="43" t="s">
        <v>9</v>
      </c>
      <c r="L43" s="22" t="s">
        <v>10</v>
      </c>
      <c r="M43" s="22" t="s">
        <v>11</v>
      </c>
    </row>
    <row r="44" spans="1:240" ht="25.5">
      <c r="A44" s="30">
        <f t="shared" si="1"/>
        <v>43</v>
      </c>
      <c r="B44" s="36">
        <v>7</v>
      </c>
      <c r="C44" s="20">
        <v>7</v>
      </c>
      <c r="D44" s="20">
        <v>0</v>
      </c>
      <c r="E44" s="20">
        <v>1</v>
      </c>
      <c r="F44" s="37">
        <v>0</v>
      </c>
      <c r="G44" s="48">
        <f t="shared" si="2"/>
        <v>15</v>
      </c>
      <c r="H44" s="13">
        <v>38</v>
      </c>
      <c r="I44" s="9"/>
      <c r="J44" s="22" t="s">
        <v>78</v>
      </c>
      <c r="K44" s="43" t="s">
        <v>9</v>
      </c>
      <c r="L44" s="22" t="s">
        <v>10</v>
      </c>
      <c r="M44" s="22" t="s">
        <v>11</v>
      </c>
    </row>
    <row r="45" spans="1:240" ht="25.5">
      <c r="A45" s="30">
        <f t="shared" si="1"/>
        <v>44</v>
      </c>
      <c r="B45" s="36">
        <v>7</v>
      </c>
      <c r="C45" s="20">
        <v>7</v>
      </c>
      <c r="D45" s="20">
        <v>0</v>
      </c>
      <c r="E45" s="20">
        <v>1</v>
      </c>
      <c r="F45" s="37">
        <v>0</v>
      </c>
      <c r="G45" s="48">
        <f t="shared" si="2"/>
        <v>15</v>
      </c>
      <c r="H45" s="13">
        <v>67</v>
      </c>
      <c r="I45" s="9"/>
      <c r="J45" s="22" t="s">
        <v>79</v>
      </c>
      <c r="K45" s="43" t="s">
        <v>27</v>
      </c>
      <c r="L45" s="22" t="s">
        <v>28</v>
      </c>
      <c r="M45" s="22" t="s">
        <v>11</v>
      </c>
    </row>
    <row r="46" spans="1:240" ht="25.5">
      <c r="A46" s="30">
        <f t="shared" si="1"/>
        <v>45</v>
      </c>
      <c r="B46" s="36">
        <v>1</v>
      </c>
      <c r="C46" s="20">
        <v>7</v>
      </c>
      <c r="D46" s="20">
        <v>0</v>
      </c>
      <c r="E46" s="20">
        <v>7</v>
      </c>
      <c r="F46" s="37">
        <v>0</v>
      </c>
      <c r="G46" s="48">
        <f t="shared" si="2"/>
        <v>15</v>
      </c>
      <c r="H46" s="13">
        <v>72</v>
      </c>
      <c r="I46" s="9"/>
      <c r="J46" s="22" t="s">
        <v>80</v>
      </c>
      <c r="K46" s="43" t="s">
        <v>27</v>
      </c>
      <c r="L46" s="22" t="s">
        <v>28</v>
      </c>
      <c r="M46" s="22" t="s">
        <v>11</v>
      </c>
    </row>
    <row r="47" spans="1:240" ht="25.5">
      <c r="A47" s="30">
        <f t="shared" si="1"/>
        <v>46</v>
      </c>
      <c r="B47" s="36">
        <v>7</v>
      </c>
      <c r="C47" s="20">
        <v>5</v>
      </c>
      <c r="D47" s="20">
        <v>0</v>
      </c>
      <c r="E47" s="20">
        <v>3</v>
      </c>
      <c r="F47" s="37">
        <v>0</v>
      </c>
      <c r="G47" s="48">
        <f t="shared" si="2"/>
        <v>15</v>
      </c>
      <c r="H47" s="13">
        <v>71</v>
      </c>
      <c r="I47" s="5"/>
      <c r="J47" s="22" t="s">
        <v>81</v>
      </c>
      <c r="K47" s="43" t="s">
        <v>82</v>
      </c>
      <c r="L47" s="22" t="s">
        <v>35</v>
      </c>
      <c r="M47" s="22" t="s">
        <v>11</v>
      </c>
      <c r="HW47" s="14"/>
      <c r="HX47" s="15"/>
      <c r="HY47" s="15"/>
      <c r="HZ47" s="15"/>
      <c r="IA47" s="15"/>
      <c r="IB47" s="15"/>
      <c r="IC47" s="16"/>
      <c r="ID47" s="17"/>
      <c r="IE47" s="18"/>
      <c r="IF47" s="17"/>
    </row>
    <row r="48" spans="1:240" ht="25.5">
      <c r="A48" s="30">
        <f>SUM(A47,2)</f>
        <v>48</v>
      </c>
      <c r="B48" s="38">
        <v>3</v>
      </c>
      <c r="C48" s="29">
        <v>7</v>
      </c>
      <c r="D48" s="29">
        <v>0</v>
      </c>
      <c r="E48" s="29">
        <v>5</v>
      </c>
      <c r="F48" s="39">
        <v>0</v>
      </c>
      <c r="G48" s="48">
        <f t="shared" si="2"/>
        <v>15</v>
      </c>
      <c r="H48" s="13">
        <v>13</v>
      </c>
      <c r="I48" s="25"/>
      <c r="J48" s="22" t="s">
        <v>83</v>
      </c>
      <c r="K48" s="43" t="s">
        <v>9</v>
      </c>
      <c r="L48" s="22" t="s">
        <v>10</v>
      </c>
      <c r="M48" s="22" t="s">
        <v>11</v>
      </c>
    </row>
    <row r="49" spans="1:13" ht="25.5">
      <c r="A49" s="30">
        <f t="shared" ref="A49:A73" si="3">SUM(A48,1)</f>
        <v>49</v>
      </c>
      <c r="B49" s="36">
        <v>7</v>
      </c>
      <c r="C49" s="20">
        <v>7</v>
      </c>
      <c r="D49" s="20">
        <v>0</v>
      </c>
      <c r="E49" s="20">
        <v>1</v>
      </c>
      <c r="F49" s="37">
        <v>0</v>
      </c>
      <c r="G49" s="48">
        <f t="shared" si="2"/>
        <v>15</v>
      </c>
      <c r="H49" s="13">
        <v>42</v>
      </c>
      <c r="I49" s="5"/>
      <c r="J49" s="22" t="s">
        <v>84</v>
      </c>
      <c r="K49" s="43" t="s">
        <v>85</v>
      </c>
      <c r="L49" s="22" t="s">
        <v>86</v>
      </c>
      <c r="M49" s="22" t="s">
        <v>11</v>
      </c>
    </row>
    <row r="50" spans="1:13" ht="51">
      <c r="A50" s="30">
        <f t="shared" si="3"/>
        <v>50</v>
      </c>
      <c r="B50" s="38">
        <v>7</v>
      </c>
      <c r="C50" s="29">
        <v>7</v>
      </c>
      <c r="D50" s="29">
        <v>0</v>
      </c>
      <c r="E50" s="29">
        <v>1</v>
      </c>
      <c r="F50" s="39">
        <v>0</v>
      </c>
      <c r="G50" s="48">
        <f t="shared" si="2"/>
        <v>15</v>
      </c>
      <c r="H50" s="13">
        <v>23</v>
      </c>
      <c r="I50" s="25"/>
      <c r="J50" s="22" t="s">
        <v>87</v>
      </c>
      <c r="K50" s="43" t="s">
        <v>88</v>
      </c>
      <c r="L50" s="22" t="s">
        <v>89</v>
      </c>
      <c r="M50" s="22"/>
    </row>
    <row r="51" spans="1:13" ht="25.5">
      <c r="A51" s="30">
        <f t="shared" si="3"/>
        <v>51</v>
      </c>
      <c r="B51" s="36">
        <v>7</v>
      </c>
      <c r="C51" s="20">
        <v>4</v>
      </c>
      <c r="D51" s="20">
        <v>3</v>
      </c>
      <c r="E51" s="20">
        <v>0</v>
      </c>
      <c r="F51" s="37">
        <v>0</v>
      </c>
      <c r="G51" s="48">
        <f t="shared" si="2"/>
        <v>14</v>
      </c>
      <c r="H51" s="13">
        <v>21</v>
      </c>
      <c r="I51" s="5"/>
      <c r="J51" s="22" t="s">
        <v>90</v>
      </c>
      <c r="K51" s="43" t="s">
        <v>91</v>
      </c>
      <c r="L51" s="22" t="s">
        <v>44</v>
      </c>
      <c r="M51" s="22" t="s">
        <v>11</v>
      </c>
    </row>
    <row r="52" spans="1:13" ht="25.5">
      <c r="A52" s="30">
        <f t="shared" si="3"/>
        <v>52</v>
      </c>
      <c r="B52" s="36">
        <v>7</v>
      </c>
      <c r="C52" s="20">
        <v>6</v>
      </c>
      <c r="D52" s="20">
        <v>0</v>
      </c>
      <c r="E52" s="20">
        <v>1</v>
      </c>
      <c r="F52" s="37">
        <v>0</v>
      </c>
      <c r="G52" s="48">
        <f t="shared" si="2"/>
        <v>14</v>
      </c>
      <c r="H52" s="13">
        <v>22</v>
      </c>
      <c r="I52" s="5"/>
      <c r="J52" s="22" t="s">
        <v>92</v>
      </c>
      <c r="K52" s="43" t="s">
        <v>27</v>
      </c>
      <c r="L52" s="22" t="s">
        <v>28</v>
      </c>
      <c r="M52" s="22" t="s">
        <v>11</v>
      </c>
    </row>
    <row r="53" spans="1:13" ht="25.5">
      <c r="A53" s="30">
        <f t="shared" si="3"/>
        <v>53</v>
      </c>
      <c r="B53" s="36">
        <v>7</v>
      </c>
      <c r="C53" s="20">
        <v>7</v>
      </c>
      <c r="D53" s="20">
        <v>0</v>
      </c>
      <c r="E53" s="20">
        <v>0</v>
      </c>
      <c r="F53" s="37">
        <v>0</v>
      </c>
      <c r="G53" s="48">
        <f t="shared" si="2"/>
        <v>14</v>
      </c>
      <c r="H53" s="13">
        <v>27</v>
      </c>
      <c r="I53" s="5"/>
      <c r="J53" s="22" t="s">
        <v>93</v>
      </c>
      <c r="K53" s="43" t="s">
        <v>94</v>
      </c>
      <c r="L53" s="22" t="s">
        <v>44</v>
      </c>
      <c r="M53" s="22" t="s">
        <v>11</v>
      </c>
    </row>
    <row r="54" spans="1:13" ht="25.5">
      <c r="A54" s="30">
        <f t="shared" si="3"/>
        <v>54</v>
      </c>
      <c r="B54" s="36">
        <v>7</v>
      </c>
      <c r="C54" s="20">
        <v>6</v>
      </c>
      <c r="D54" s="20">
        <v>0</v>
      </c>
      <c r="E54" s="20">
        <v>1</v>
      </c>
      <c r="F54" s="37">
        <v>0</v>
      </c>
      <c r="G54" s="48">
        <f t="shared" si="2"/>
        <v>14</v>
      </c>
      <c r="H54" s="13">
        <v>65</v>
      </c>
      <c r="I54" s="5"/>
      <c r="J54" s="22" t="s">
        <v>95</v>
      </c>
      <c r="K54" s="43" t="s">
        <v>96</v>
      </c>
      <c r="L54" s="22" t="s">
        <v>52</v>
      </c>
      <c r="M54" s="22" t="s">
        <v>53</v>
      </c>
    </row>
    <row r="55" spans="1:13" ht="25.5">
      <c r="A55" s="30">
        <f t="shared" si="3"/>
        <v>55</v>
      </c>
      <c r="B55" s="36">
        <v>3</v>
      </c>
      <c r="C55" s="20">
        <v>4</v>
      </c>
      <c r="D55" s="20">
        <v>5</v>
      </c>
      <c r="E55" s="20">
        <v>1</v>
      </c>
      <c r="F55" s="37">
        <v>0</v>
      </c>
      <c r="G55" s="48">
        <f t="shared" si="2"/>
        <v>13</v>
      </c>
      <c r="H55" s="13">
        <v>70</v>
      </c>
      <c r="I55" s="9"/>
      <c r="J55" s="22" t="s">
        <v>97</v>
      </c>
      <c r="K55" s="43" t="s">
        <v>98</v>
      </c>
      <c r="L55" s="22" t="s">
        <v>86</v>
      </c>
      <c r="M55" s="22" t="s">
        <v>11</v>
      </c>
    </row>
    <row r="56" spans="1:13" ht="25.5">
      <c r="A56" s="30">
        <f t="shared" si="3"/>
        <v>56</v>
      </c>
      <c r="B56" s="36">
        <v>7</v>
      </c>
      <c r="C56" s="20">
        <v>6</v>
      </c>
      <c r="D56" s="20">
        <v>0</v>
      </c>
      <c r="E56" s="20">
        <v>0</v>
      </c>
      <c r="F56" s="37">
        <v>0</v>
      </c>
      <c r="G56" s="48">
        <f t="shared" si="2"/>
        <v>13</v>
      </c>
      <c r="H56" s="13">
        <v>69</v>
      </c>
      <c r="I56" s="9"/>
      <c r="J56" s="22" t="s">
        <v>99</v>
      </c>
      <c r="K56" s="43" t="s">
        <v>9</v>
      </c>
      <c r="L56" s="22" t="s">
        <v>10</v>
      </c>
      <c r="M56" s="22" t="s">
        <v>11</v>
      </c>
    </row>
    <row r="57" spans="1:13" ht="25.5">
      <c r="A57" s="30">
        <f t="shared" si="3"/>
        <v>57</v>
      </c>
      <c r="B57" s="36">
        <v>7</v>
      </c>
      <c r="C57" s="20">
        <v>4</v>
      </c>
      <c r="D57" s="20">
        <v>0</v>
      </c>
      <c r="E57" s="20">
        <v>1</v>
      </c>
      <c r="F57" s="37">
        <v>0</v>
      </c>
      <c r="G57" s="48">
        <f t="shared" si="2"/>
        <v>12</v>
      </c>
      <c r="H57" s="13">
        <v>44</v>
      </c>
      <c r="I57" s="9"/>
      <c r="J57" s="22" t="s">
        <v>100</v>
      </c>
      <c r="K57" s="43" t="s">
        <v>85</v>
      </c>
      <c r="L57" s="22" t="s">
        <v>86</v>
      </c>
      <c r="M57" s="22" t="s">
        <v>11</v>
      </c>
    </row>
    <row r="58" spans="1:13" ht="25.5">
      <c r="A58" s="30">
        <f t="shared" si="3"/>
        <v>58</v>
      </c>
      <c r="B58" s="36">
        <v>7</v>
      </c>
      <c r="C58" s="20">
        <v>5</v>
      </c>
      <c r="D58" s="20">
        <v>0</v>
      </c>
      <c r="E58" s="20">
        <v>0</v>
      </c>
      <c r="F58" s="37">
        <v>0</v>
      </c>
      <c r="G58" s="48">
        <f t="shared" si="2"/>
        <v>12</v>
      </c>
      <c r="H58" s="13">
        <v>20</v>
      </c>
      <c r="I58" s="5"/>
      <c r="J58" s="22" t="s">
        <v>101</v>
      </c>
      <c r="K58" s="43" t="s">
        <v>102</v>
      </c>
      <c r="L58" s="22" t="s">
        <v>44</v>
      </c>
      <c r="M58" s="22" t="s">
        <v>11</v>
      </c>
    </row>
    <row r="59" spans="1:13" ht="25.5">
      <c r="A59" s="30">
        <f t="shared" si="3"/>
        <v>59</v>
      </c>
      <c r="B59" s="36">
        <v>0</v>
      </c>
      <c r="C59" s="20">
        <v>7</v>
      </c>
      <c r="D59" s="20">
        <v>0</v>
      </c>
      <c r="E59" s="20">
        <v>4</v>
      </c>
      <c r="F59" s="37">
        <v>0</v>
      </c>
      <c r="G59" s="48">
        <f t="shared" si="2"/>
        <v>11</v>
      </c>
      <c r="H59" s="13">
        <v>49</v>
      </c>
      <c r="I59" s="9"/>
      <c r="J59" s="22" t="s">
        <v>103</v>
      </c>
      <c r="K59" s="43" t="s">
        <v>27</v>
      </c>
      <c r="L59" s="22" t="s">
        <v>28</v>
      </c>
      <c r="M59" s="22" t="s">
        <v>11</v>
      </c>
    </row>
    <row r="60" spans="1:13" ht="25.5">
      <c r="A60" s="30">
        <f t="shared" si="3"/>
        <v>60</v>
      </c>
      <c r="B60" s="38">
        <v>7</v>
      </c>
      <c r="C60" s="29">
        <v>4</v>
      </c>
      <c r="D60" s="29">
        <v>0</v>
      </c>
      <c r="E60" s="29">
        <v>0</v>
      </c>
      <c r="F60" s="39">
        <v>0</v>
      </c>
      <c r="G60" s="49">
        <f t="shared" si="2"/>
        <v>11</v>
      </c>
      <c r="H60" s="13">
        <v>26</v>
      </c>
      <c r="I60" s="25"/>
      <c r="J60" s="22" t="s">
        <v>104</v>
      </c>
      <c r="K60" s="43" t="s">
        <v>105</v>
      </c>
      <c r="L60" s="22" t="s">
        <v>106</v>
      </c>
      <c r="M60" s="22" t="s">
        <v>11</v>
      </c>
    </row>
    <row r="61" spans="1:13" ht="25.5">
      <c r="A61" s="30">
        <f t="shared" si="3"/>
        <v>61</v>
      </c>
      <c r="B61" s="36">
        <v>2</v>
      </c>
      <c r="C61" s="20">
        <v>7</v>
      </c>
      <c r="D61" s="20">
        <v>0</v>
      </c>
      <c r="E61" s="20">
        <v>1</v>
      </c>
      <c r="F61" s="37">
        <v>0</v>
      </c>
      <c r="G61" s="48">
        <f t="shared" si="2"/>
        <v>10</v>
      </c>
      <c r="H61" s="13">
        <v>61</v>
      </c>
      <c r="I61" s="5"/>
      <c r="J61" s="22" t="s">
        <v>107</v>
      </c>
      <c r="K61" s="43" t="s">
        <v>108</v>
      </c>
      <c r="L61" s="22" t="s">
        <v>106</v>
      </c>
      <c r="M61" s="22" t="s">
        <v>11</v>
      </c>
    </row>
    <row r="62" spans="1:13" ht="25.5">
      <c r="A62" s="30">
        <f t="shared" si="3"/>
        <v>62</v>
      </c>
      <c r="B62" s="36">
        <v>7</v>
      </c>
      <c r="C62" s="20">
        <v>1</v>
      </c>
      <c r="D62" s="20">
        <v>0</v>
      </c>
      <c r="E62" s="20">
        <v>1</v>
      </c>
      <c r="F62" s="37">
        <v>0</v>
      </c>
      <c r="G62" s="48">
        <f t="shared" si="2"/>
        <v>9</v>
      </c>
      <c r="H62" s="13">
        <v>47</v>
      </c>
      <c r="I62" s="9"/>
      <c r="J62" s="22" t="s">
        <v>109</v>
      </c>
      <c r="K62" s="43" t="s">
        <v>110</v>
      </c>
      <c r="L62" s="22" t="s">
        <v>111</v>
      </c>
      <c r="M62" s="22" t="s">
        <v>112</v>
      </c>
    </row>
    <row r="63" spans="1:13" ht="25.5">
      <c r="A63" s="30">
        <f t="shared" si="3"/>
        <v>63</v>
      </c>
      <c r="B63" s="36">
        <v>0</v>
      </c>
      <c r="C63" s="20">
        <v>7</v>
      </c>
      <c r="D63" s="20">
        <v>0</v>
      </c>
      <c r="E63" s="20">
        <v>2</v>
      </c>
      <c r="F63" s="37">
        <v>0</v>
      </c>
      <c r="G63" s="48">
        <f t="shared" si="2"/>
        <v>9</v>
      </c>
      <c r="H63" s="13">
        <v>25</v>
      </c>
      <c r="I63" s="5"/>
      <c r="J63" s="22" t="s">
        <v>113</v>
      </c>
      <c r="K63" s="43" t="s">
        <v>98</v>
      </c>
      <c r="L63" s="22" t="s">
        <v>86</v>
      </c>
      <c r="M63" s="22" t="s">
        <v>11</v>
      </c>
    </row>
    <row r="64" spans="1:13" ht="25.5">
      <c r="A64" s="30">
        <f t="shared" si="3"/>
        <v>64</v>
      </c>
      <c r="B64" s="36">
        <v>2</v>
      </c>
      <c r="C64" s="20">
        <v>7</v>
      </c>
      <c r="D64" s="20">
        <v>0</v>
      </c>
      <c r="E64" s="20">
        <v>0</v>
      </c>
      <c r="F64" s="37">
        <v>0</v>
      </c>
      <c r="G64" s="48">
        <f t="shared" si="2"/>
        <v>9</v>
      </c>
      <c r="H64" s="13">
        <v>56</v>
      </c>
      <c r="I64" s="5"/>
      <c r="J64" s="22" t="s">
        <v>114</v>
      </c>
      <c r="K64" s="43" t="s">
        <v>115</v>
      </c>
      <c r="L64" s="22" t="s">
        <v>86</v>
      </c>
      <c r="M64" s="22" t="s">
        <v>11</v>
      </c>
    </row>
    <row r="65" spans="1:13" ht="25.5">
      <c r="A65" s="30">
        <f t="shared" si="3"/>
        <v>65</v>
      </c>
      <c r="B65" s="36">
        <v>7</v>
      </c>
      <c r="C65" s="20">
        <v>1</v>
      </c>
      <c r="D65" s="20">
        <v>0</v>
      </c>
      <c r="E65" s="20">
        <v>1</v>
      </c>
      <c r="F65" s="37">
        <v>0</v>
      </c>
      <c r="G65" s="48">
        <f t="shared" si="2"/>
        <v>9</v>
      </c>
      <c r="H65" s="13">
        <v>45</v>
      </c>
      <c r="I65" s="9"/>
      <c r="J65" s="22" t="s">
        <v>116</v>
      </c>
      <c r="K65" s="43" t="s">
        <v>117</v>
      </c>
      <c r="L65" s="22" t="s">
        <v>65</v>
      </c>
      <c r="M65" s="22" t="s">
        <v>118</v>
      </c>
    </row>
    <row r="66" spans="1:13" ht="25.5">
      <c r="A66" s="30">
        <f t="shared" si="3"/>
        <v>66</v>
      </c>
      <c r="B66" s="36">
        <v>7</v>
      </c>
      <c r="C66" s="20">
        <v>1</v>
      </c>
      <c r="D66" s="20">
        <v>0</v>
      </c>
      <c r="E66" s="20">
        <v>0</v>
      </c>
      <c r="F66" s="37">
        <v>0</v>
      </c>
      <c r="G66" s="48">
        <f t="shared" ref="G66:G73" si="4">SUM(B66:F66)</f>
        <v>8</v>
      </c>
      <c r="H66" s="13">
        <v>64</v>
      </c>
      <c r="I66" s="5"/>
      <c r="J66" s="22" t="s">
        <v>119</v>
      </c>
      <c r="K66" s="43" t="s">
        <v>120</v>
      </c>
      <c r="L66" s="22" t="s">
        <v>121</v>
      </c>
      <c r="M66" s="22" t="s">
        <v>122</v>
      </c>
    </row>
    <row r="67" spans="1:13" ht="25.5">
      <c r="A67" s="30">
        <f t="shared" si="3"/>
        <v>67</v>
      </c>
      <c r="B67" s="36">
        <v>4</v>
      </c>
      <c r="C67" s="20">
        <v>4</v>
      </c>
      <c r="D67" s="20">
        <v>0</v>
      </c>
      <c r="E67" s="20">
        <v>0</v>
      </c>
      <c r="F67" s="37">
        <v>0</v>
      </c>
      <c r="G67" s="48">
        <f t="shared" si="4"/>
        <v>8</v>
      </c>
      <c r="H67" s="13">
        <v>24</v>
      </c>
      <c r="I67" s="5"/>
      <c r="J67" s="22" t="s">
        <v>123</v>
      </c>
      <c r="K67" s="43" t="s">
        <v>124</v>
      </c>
      <c r="L67" s="22" t="s">
        <v>35</v>
      </c>
      <c r="M67" s="22" t="s">
        <v>11</v>
      </c>
    </row>
    <row r="68" spans="1:13" ht="25.5">
      <c r="A68" s="30">
        <f t="shared" si="3"/>
        <v>68</v>
      </c>
      <c r="B68" s="36">
        <v>7</v>
      </c>
      <c r="C68" s="20">
        <v>0</v>
      </c>
      <c r="D68" s="20">
        <v>0</v>
      </c>
      <c r="E68" s="20">
        <v>1</v>
      </c>
      <c r="F68" s="37">
        <v>0</v>
      </c>
      <c r="G68" s="48">
        <f t="shared" si="4"/>
        <v>8</v>
      </c>
      <c r="H68" s="13">
        <v>62</v>
      </c>
      <c r="I68" s="5"/>
      <c r="J68" s="22" t="s">
        <v>125</v>
      </c>
      <c r="K68" s="43" t="s">
        <v>126</v>
      </c>
      <c r="L68" s="22" t="s">
        <v>86</v>
      </c>
      <c r="M68" s="22" t="s">
        <v>11</v>
      </c>
    </row>
    <row r="69" spans="1:13" ht="25.5">
      <c r="A69" s="30">
        <f t="shared" si="3"/>
        <v>69</v>
      </c>
      <c r="B69" s="38">
        <v>4</v>
      </c>
      <c r="C69" s="29">
        <v>4</v>
      </c>
      <c r="D69" s="29">
        <v>0</v>
      </c>
      <c r="E69" s="29">
        <v>0</v>
      </c>
      <c r="F69" s="39">
        <v>0</v>
      </c>
      <c r="G69" s="48">
        <f t="shared" si="4"/>
        <v>8</v>
      </c>
      <c r="H69" s="13">
        <v>6</v>
      </c>
      <c r="I69" s="25"/>
      <c r="J69" s="22" t="s">
        <v>127</v>
      </c>
      <c r="K69" s="43" t="s">
        <v>128</v>
      </c>
      <c r="L69" s="22" t="s">
        <v>129</v>
      </c>
      <c r="M69" s="22" t="s">
        <v>11</v>
      </c>
    </row>
    <row r="70" spans="1:13" ht="38.25">
      <c r="A70" s="30">
        <f t="shared" si="3"/>
        <v>70</v>
      </c>
      <c r="B70" s="36">
        <v>2</v>
      </c>
      <c r="C70" s="20">
        <v>2</v>
      </c>
      <c r="D70" s="20">
        <v>0</v>
      </c>
      <c r="E70" s="20">
        <v>1</v>
      </c>
      <c r="F70" s="37">
        <v>0</v>
      </c>
      <c r="G70" s="48">
        <f t="shared" si="4"/>
        <v>5</v>
      </c>
      <c r="H70" s="13">
        <v>53</v>
      </c>
      <c r="I70" s="9"/>
      <c r="J70" s="22" t="s">
        <v>130</v>
      </c>
      <c r="K70" s="43" t="s">
        <v>131</v>
      </c>
      <c r="L70" s="22" t="s">
        <v>65</v>
      </c>
      <c r="M70" s="22" t="s">
        <v>132</v>
      </c>
    </row>
    <row r="71" spans="1:13" ht="25.5">
      <c r="A71" s="30">
        <f t="shared" si="3"/>
        <v>71</v>
      </c>
      <c r="B71" s="36">
        <v>2</v>
      </c>
      <c r="C71" s="20">
        <v>0</v>
      </c>
      <c r="D71" s="20">
        <v>0</v>
      </c>
      <c r="E71" s="20">
        <v>0</v>
      </c>
      <c r="F71" s="37">
        <v>0</v>
      </c>
      <c r="G71" s="48">
        <f t="shared" si="4"/>
        <v>2</v>
      </c>
      <c r="H71" s="13">
        <v>59</v>
      </c>
      <c r="I71" s="9"/>
      <c r="J71" s="22" t="s">
        <v>133</v>
      </c>
      <c r="K71" s="43" t="s">
        <v>134</v>
      </c>
      <c r="L71" s="22" t="s">
        <v>121</v>
      </c>
      <c r="M71" s="22" t="s">
        <v>135</v>
      </c>
    </row>
    <row r="72" spans="1:13" ht="25.5">
      <c r="A72" s="30">
        <f t="shared" si="3"/>
        <v>72</v>
      </c>
      <c r="B72" s="36">
        <v>2</v>
      </c>
      <c r="C72" s="20">
        <v>0</v>
      </c>
      <c r="D72" s="20">
        <v>0</v>
      </c>
      <c r="E72" s="20">
        <v>0</v>
      </c>
      <c r="F72" s="37">
        <v>0</v>
      </c>
      <c r="G72" s="48">
        <f t="shared" si="4"/>
        <v>2</v>
      </c>
      <c r="H72" s="13">
        <v>29</v>
      </c>
      <c r="I72" s="5"/>
      <c r="J72" s="22" t="s">
        <v>136</v>
      </c>
      <c r="K72" s="43" t="s">
        <v>137</v>
      </c>
      <c r="L72" s="22" t="s">
        <v>106</v>
      </c>
      <c r="M72" s="22" t="s">
        <v>11</v>
      </c>
    </row>
    <row r="73" spans="1:13" ht="26.25" thickBot="1">
      <c r="A73" s="44">
        <f t="shared" si="3"/>
        <v>73</v>
      </c>
      <c r="B73" s="40">
        <v>0</v>
      </c>
      <c r="C73" s="41">
        <v>0</v>
      </c>
      <c r="D73" s="41">
        <v>0</v>
      </c>
      <c r="E73" s="41">
        <v>0</v>
      </c>
      <c r="F73" s="42">
        <v>0</v>
      </c>
      <c r="G73" s="50">
        <f t="shared" si="4"/>
        <v>0</v>
      </c>
      <c r="H73" s="45">
        <v>8</v>
      </c>
      <c r="I73" s="51"/>
      <c r="J73" s="46" t="s">
        <v>138</v>
      </c>
      <c r="K73" s="47" t="s">
        <v>139</v>
      </c>
      <c r="L73" s="46" t="s">
        <v>86</v>
      </c>
      <c r="M73" s="46" t="s">
        <v>11</v>
      </c>
    </row>
    <row r="74" spans="1:13" ht="10.5" customHeight="1">
      <c r="A74" s="74"/>
      <c r="B74" s="75"/>
      <c r="C74" s="75"/>
      <c r="D74" s="75"/>
      <c r="E74" s="75"/>
      <c r="F74" s="75"/>
      <c r="G74" s="16"/>
      <c r="H74" s="76"/>
      <c r="I74" s="77"/>
      <c r="J74" s="78"/>
      <c r="K74" s="78"/>
      <c r="L74" s="78"/>
      <c r="M74" s="78"/>
    </row>
    <row r="75" spans="1:13">
      <c r="B75" s="1" t="s">
        <v>140</v>
      </c>
      <c r="J75" s="4" t="s">
        <v>141</v>
      </c>
      <c r="K75" s="12" t="s">
        <v>142</v>
      </c>
      <c r="L75" s="12" t="s">
        <v>143</v>
      </c>
    </row>
  </sheetData>
  <autoFilter ref="A1:IG73" xr:uid="{00000000-0009-0000-0000-000000000000}">
    <sortState xmlns:xlrd2="http://schemas.microsoft.com/office/spreadsheetml/2017/richdata2" ref="A2:IG73">
      <sortCondition descending="1" ref="G1:G73"/>
    </sortState>
  </autoFilter>
  <sortState xmlns:xlrd2="http://schemas.microsoft.com/office/spreadsheetml/2017/richdata2" ref="A2:K73">
    <sortCondition descending="1" ref="G2:G73"/>
    <sortCondition ref="J2:J73"/>
  </sortState>
  <pageMargins left="0.27559055118110237" right="0.27559055118110237" top="0.64583333333333337" bottom="0.3125" header="0.15748031496062992" footer="0.31496062992125984"/>
  <pageSetup paperSize="9" fitToHeight="0" orientation="landscape" verticalDpi="0" r:id="rId1"/>
  <headerFooter>
    <oddHeader>&amp;L30.01.2022&amp;CПротокол результатів  
ІІІ (обласного) етапу Всеукраїнської учнівської олімпіади з математики&amp;R7 клас
МАХ - 35 бали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54"/>
  <sheetViews>
    <sheetView view="pageLayout" topLeftCell="A23" zoomScaleNormal="100" workbookViewId="0">
      <selection activeCell="I22" sqref="I22:K23"/>
    </sheetView>
  </sheetViews>
  <sheetFormatPr defaultRowHeight="15.75"/>
  <cols>
    <col min="1" max="1" width="3.85546875" style="21" customWidth="1"/>
    <col min="2" max="6" width="3.140625" style="1" customWidth="1"/>
    <col min="7" max="7" width="4.140625" style="1" customWidth="1"/>
    <col min="8" max="8" width="6" style="1" hidden="1" customWidth="1"/>
    <col min="9" max="9" width="4" style="2" customWidth="1"/>
    <col min="10" max="10" width="20.85546875" style="4" customWidth="1"/>
    <col min="11" max="11" width="56.5703125" style="4" customWidth="1"/>
    <col min="12" max="12" width="18.5703125" style="4" customWidth="1"/>
    <col min="13" max="13" width="17" style="4" customWidth="1"/>
  </cols>
  <sheetData>
    <row r="1" spans="1:13" s="3" customFormat="1" ht="33.75">
      <c r="A1" s="19" t="s">
        <v>0</v>
      </c>
      <c r="B1" s="34">
        <v>1</v>
      </c>
      <c r="C1" s="6">
        <v>2</v>
      </c>
      <c r="D1" s="6">
        <v>3</v>
      </c>
      <c r="E1" s="6">
        <v>4</v>
      </c>
      <c r="F1" s="35">
        <v>5</v>
      </c>
      <c r="G1" s="31" t="s">
        <v>144</v>
      </c>
      <c r="H1" s="8" t="s">
        <v>1</v>
      </c>
      <c r="I1" s="8" t="s">
        <v>2</v>
      </c>
      <c r="J1" s="10" t="s">
        <v>3</v>
      </c>
      <c r="K1" s="35" t="s">
        <v>4</v>
      </c>
      <c r="L1" s="6" t="s">
        <v>5</v>
      </c>
      <c r="M1" s="10" t="s">
        <v>6</v>
      </c>
    </row>
    <row r="2" spans="1:13" ht="25.5">
      <c r="A2" s="30">
        <v>1</v>
      </c>
      <c r="B2" s="36">
        <v>7</v>
      </c>
      <c r="C2" s="20">
        <v>7</v>
      </c>
      <c r="D2" s="20">
        <v>7</v>
      </c>
      <c r="E2" s="20">
        <v>7</v>
      </c>
      <c r="F2" s="37">
        <v>6</v>
      </c>
      <c r="G2" s="32">
        <f t="shared" ref="G2:G33" si="0">SUM(B2:F2)</f>
        <v>34</v>
      </c>
      <c r="H2" s="13">
        <v>15</v>
      </c>
      <c r="I2" s="9" t="s">
        <v>7</v>
      </c>
      <c r="J2" s="22" t="s">
        <v>145</v>
      </c>
      <c r="K2" s="43" t="s">
        <v>9</v>
      </c>
      <c r="L2" s="22" t="s">
        <v>10</v>
      </c>
      <c r="M2" s="22" t="s">
        <v>146</v>
      </c>
    </row>
    <row r="3" spans="1:13" ht="25.5">
      <c r="A3" s="30">
        <f t="shared" ref="A3:A34" si="1">SUM(A2,1)</f>
        <v>2</v>
      </c>
      <c r="B3" s="36">
        <v>7</v>
      </c>
      <c r="C3" s="20">
        <v>7</v>
      </c>
      <c r="D3" s="20">
        <v>4</v>
      </c>
      <c r="E3" s="20">
        <v>7</v>
      </c>
      <c r="F3" s="37">
        <v>4</v>
      </c>
      <c r="G3" s="32">
        <f t="shared" si="0"/>
        <v>29</v>
      </c>
      <c r="H3" s="13">
        <v>14</v>
      </c>
      <c r="I3" s="9" t="s">
        <v>7</v>
      </c>
      <c r="J3" s="22" t="s">
        <v>147</v>
      </c>
      <c r="K3" s="43" t="s">
        <v>9</v>
      </c>
      <c r="L3" s="22" t="s">
        <v>10</v>
      </c>
      <c r="M3" s="22" t="s">
        <v>146</v>
      </c>
    </row>
    <row r="4" spans="1:13" ht="25.5">
      <c r="A4" s="30">
        <f t="shared" si="1"/>
        <v>3</v>
      </c>
      <c r="B4" s="55">
        <v>7</v>
      </c>
      <c r="C4" s="24">
        <v>6</v>
      </c>
      <c r="D4" s="24">
        <v>7</v>
      </c>
      <c r="E4" s="24">
        <v>2</v>
      </c>
      <c r="F4" s="56">
        <v>6</v>
      </c>
      <c r="G4" s="32">
        <f t="shared" si="0"/>
        <v>28</v>
      </c>
      <c r="H4" s="13">
        <v>11</v>
      </c>
      <c r="I4" s="9" t="s">
        <v>7</v>
      </c>
      <c r="J4" s="22" t="s">
        <v>148</v>
      </c>
      <c r="K4" s="43" t="s">
        <v>9</v>
      </c>
      <c r="L4" s="22" t="s">
        <v>10</v>
      </c>
      <c r="M4" s="22" t="s">
        <v>146</v>
      </c>
    </row>
    <row r="5" spans="1:13" ht="25.5">
      <c r="A5" s="30">
        <f t="shared" si="1"/>
        <v>4</v>
      </c>
      <c r="B5" s="36">
        <v>7</v>
      </c>
      <c r="C5" s="20">
        <v>6</v>
      </c>
      <c r="D5" s="20">
        <v>2</v>
      </c>
      <c r="E5" s="20">
        <v>7</v>
      </c>
      <c r="F5" s="37">
        <v>3</v>
      </c>
      <c r="G5" s="32">
        <f t="shared" si="0"/>
        <v>25</v>
      </c>
      <c r="H5" s="13">
        <v>12</v>
      </c>
      <c r="I5" s="9" t="s">
        <v>13</v>
      </c>
      <c r="J5" s="22" t="s">
        <v>149</v>
      </c>
      <c r="K5" s="43" t="s">
        <v>9</v>
      </c>
      <c r="L5" s="22" t="s">
        <v>10</v>
      </c>
      <c r="M5" s="22" t="s">
        <v>146</v>
      </c>
    </row>
    <row r="6" spans="1:13" ht="25.5">
      <c r="A6" s="30">
        <f t="shared" si="1"/>
        <v>5</v>
      </c>
      <c r="B6" s="36">
        <v>7</v>
      </c>
      <c r="C6" s="20">
        <v>7</v>
      </c>
      <c r="D6" s="20">
        <v>7</v>
      </c>
      <c r="E6" s="20">
        <v>0</v>
      </c>
      <c r="F6" s="37">
        <v>4</v>
      </c>
      <c r="G6" s="32">
        <f t="shared" si="0"/>
        <v>25</v>
      </c>
      <c r="H6" s="13">
        <v>19</v>
      </c>
      <c r="I6" s="9" t="s">
        <v>13</v>
      </c>
      <c r="J6" s="22" t="s">
        <v>150</v>
      </c>
      <c r="K6" s="43" t="s">
        <v>82</v>
      </c>
      <c r="L6" s="22" t="s">
        <v>35</v>
      </c>
      <c r="M6" s="22" t="s">
        <v>146</v>
      </c>
    </row>
    <row r="7" spans="1:13" ht="25.5">
      <c r="A7" s="30">
        <f t="shared" si="1"/>
        <v>6</v>
      </c>
      <c r="B7" s="36">
        <v>7</v>
      </c>
      <c r="C7" s="20">
        <v>7</v>
      </c>
      <c r="D7" s="20">
        <v>7</v>
      </c>
      <c r="E7" s="20">
        <v>0</v>
      </c>
      <c r="F7" s="37">
        <v>3</v>
      </c>
      <c r="G7" s="32">
        <f t="shared" si="0"/>
        <v>24</v>
      </c>
      <c r="H7" s="13">
        <v>20</v>
      </c>
      <c r="I7" s="9" t="s">
        <v>13</v>
      </c>
      <c r="J7" s="22" t="s">
        <v>151</v>
      </c>
      <c r="K7" s="43" t="s">
        <v>27</v>
      </c>
      <c r="L7" s="22" t="s">
        <v>28</v>
      </c>
      <c r="M7" s="22" t="s">
        <v>146</v>
      </c>
    </row>
    <row r="8" spans="1:13" ht="25.5">
      <c r="A8" s="30">
        <f t="shared" si="1"/>
        <v>7</v>
      </c>
      <c r="B8" s="36">
        <v>7</v>
      </c>
      <c r="C8" s="20">
        <v>7</v>
      </c>
      <c r="D8" s="72">
        <f>1+1</f>
        <v>2</v>
      </c>
      <c r="E8" s="20">
        <v>7</v>
      </c>
      <c r="F8" s="37">
        <v>0</v>
      </c>
      <c r="G8" s="32">
        <f t="shared" si="0"/>
        <v>23</v>
      </c>
      <c r="H8" s="13">
        <v>13</v>
      </c>
      <c r="I8" s="9" t="s">
        <v>13</v>
      </c>
      <c r="J8" s="22" t="s">
        <v>152</v>
      </c>
      <c r="K8" s="43" t="s">
        <v>27</v>
      </c>
      <c r="L8" s="22" t="s">
        <v>28</v>
      </c>
      <c r="M8" s="22" t="s">
        <v>146</v>
      </c>
    </row>
    <row r="9" spans="1:13" ht="25.5">
      <c r="A9" s="30">
        <f t="shared" si="1"/>
        <v>8</v>
      </c>
      <c r="B9" s="36">
        <v>7</v>
      </c>
      <c r="C9" s="20">
        <v>7</v>
      </c>
      <c r="D9" s="20">
        <v>7</v>
      </c>
      <c r="E9" s="20">
        <v>0</v>
      </c>
      <c r="F9" s="37">
        <v>0</v>
      </c>
      <c r="G9" s="32">
        <f t="shared" si="0"/>
        <v>21</v>
      </c>
      <c r="H9" s="13">
        <v>31</v>
      </c>
      <c r="I9" s="9" t="s">
        <v>13</v>
      </c>
      <c r="J9" s="22" t="s">
        <v>153</v>
      </c>
      <c r="K9" s="43" t="s">
        <v>154</v>
      </c>
      <c r="L9" s="22" t="s">
        <v>35</v>
      </c>
      <c r="M9" s="22" t="s">
        <v>146</v>
      </c>
    </row>
    <row r="10" spans="1:13" ht="25.5">
      <c r="A10" s="30">
        <f t="shared" si="1"/>
        <v>9</v>
      </c>
      <c r="B10" s="36">
        <v>7</v>
      </c>
      <c r="C10" s="20">
        <v>7</v>
      </c>
      <c r="D10" s="20">
        <v>6</v>
      </c>
      <c r="E10" s="20">
        <v>0</v>
      </c>
      <c r="F10" s="37">
        <v>0</v>
      </c>
      <c r="G10" s="32">
        <f t="shared" si="0"/>
        <v>20</v>
      </c>
      <c r="H10" s="13">
        <v>5</v>
      </c>
      <c r="I10" s="9" t="s">
        <v>13</v>
      </c>
      <c r="J10" s="22" t="s">
        <v>155</v>
      </c>
      <c r="K10" s="43" t="s">
        <v>27</v>
      </c>
      <c r="L10" s="22" t="s">
        <v>28</v>
      </c>
      <c r="M10" s="22" t="s">
        <v>146</v>
      </c>
    </row>
    <row r="11" spans="1:13" ht="25.5">
      <c r="A11" s="30">
        <f t="shared" si="1"/>
        <v>10</v>
      </c>
      <c r="B11" s="36">
        <v>7</v>
      </c>
      <c r="C11" s="20">
        <v>5</v>
      </c>
      <c r="D11" s="20">
        <v>7</v>
      </c>
      <c r="E11" s="20">
        <v>0</v>
      </c>
      <c r="F11" s="37">
        <v>0</v>
      </c>
      <c r="G11" s="32">
        <f t="shared" si="0"/>
        <v>19</v>
      </c>
      <c r="H11" s="13">
        <v>41</v>
      </c>
      <c r="I11" s="9" t="s">
        <v>37</v>
      </c>
      <c r="J11" s="22" t="s">
        <v>156</v>
      </c>
      <c r="K11" s="43" t="s">
        <v>157</v>
      </c>
      <c r="L11" s="22" t="s">
        <v>35</v>
      </c>
      <c r="M11" s="22" t="s">
        <v>146</v>
      </c>
    </row>
    <row r="12" spans="1:13" ht="25.5">
      <c r="A12" s="30">
        <f t="shared" si="1"/>
        <v>11</v>
      </c>
      <c r="B12" s="36">
        <v>7</v>
      </c>
      <c r="C12" s="20">
        <v>2</v>
      </c>
      <c r="D12" s="20">
        <v>7</v>
      </c>
      <c r="E12" s="20">
        <v>0</v>
      </c>
      <c r="F12" s="37">
        <v>3</v>
      </c>
      <c r="G12" s="32">
        <f t="shared" si="0"/>
        <v>19</v>
      </c>
      <c r="H12" s="13">
        <v>28</v>
      </c>
      <c r="I12" s="9" t="s">
        <v>37</v>
      </c>
      <c r="J12" s="22" t="s">
        <v>158</v>
      </c>
      <c r="K12" s="43" t="s">
        <v>9</v>
      </c>
      <c r="L12" s="22" t="s">
        <v>10</v>
      </c>
      <c r="M12" s="22" t="s">
        <v>146</v>
      </c>
    </row>
    <row r="13" spans="1:13" ht="25.5">
      <c r="A13" s="30">
        <f t="shared" si="1"/>
        <v>12</v>
      </c>
      <c r="B13" s="36">
        <v>7</v>
      </c>
      <c r="C13" s="20">
        <v>6</v>
      </c>
      <c r="D13" s="20">
        <v>4</v>
      </c>
      <c r="E13" s="20">
        <v>0</v>
      </c>
      <c r="F13" s="37">
        <v>2</v>
      </c>
      <c r="G13" s="32">
        <f t="shared" si="0"/>
        <v>19</v>
      </c>
      <c r="H13" s="13">
        <v>26</v>
      </c>
      <c r="I13" s="9" t="s">
        <v>37</v>
      </c>
      <c r="J13" s="22" t="s">
        <v>159</v>
      </c>
      <c r="K13" s="43" t="s">
        <v>9</v>
      </c>
      <c r="L13" s="22" t="s">
        <v>10</v>
      </c>
      <c r="M13" s="22" t="s">
        <v>146</v>
      </c>
    </row>
    <row r="14" spans="1:13" ht="25.5">
      <c r="A14" s="30">
        <f t="shared" si="1"/>
        <v>13</v>
      </c>
      <c r="B14" s="36">
        <v>7</v>
      </c>
      <c r="C14" s="20">
        <v>7</v>
      </c>
      <c r="D14" s="20">
        <v>2</v>
      </c>
      <c r="E14" s="20">
        <v>0</v>
      </c>
      <c r="F14" s="37">
        <v>2</v>
      </c>
      <c r="G14" s="32">
        <f t="shared" si="0"/>
        <v>18</v>
      </c>
      <c r="H14" s="13">
        <v>25</v>
      </c>
      <c r="I14" s="9" t="s">
        <v>37</v>
      </c>
      <c r="J14" s="22" t="s">
        <v>160</v>
      </c>
      <c r="K14" s="43" t="s">
        <v>9</v>
      </c>
      <c r="L14" s="22" t="s">
        <v>10</v>
      </c>
      <c r="M14" s="22" t="s">
        <v>146</v>
      </c>
    </row>
    <row r="15" spans="1:13" ht="25.5">
      <c r="A15" s="30">
        <f t="shared" si="1"/>
        <v>14</v>
      </c>
      <c r="B15" s="36">
        <v>7</v>
      </c>
      <c r="C15" s="20">
        <v>7</v>
      </c>
      <c r="D15" s="20">
        <v>2</v>
      </c>
      <c r="E15" s="20">
        <v>0</v>
      </c>
      <c r="F15" s="37">
        <v>2</v>
      </c>
      <c r="G15" s="32">
        <f t="shared" si="0"/>
        <v>18</v>
      </c>
      <c r="H15" s="13">
        <v>21</v>
      </c>
      <c r="I15" s="9" t="s">
        <v>37</v>
      </c>
      <c r="J15" s="22" t="s">
        <v>161</v>
      </c>
      <c r="K15" s="43" t="s">
        <v>9</v>
      </c>
      <c r="L15" s="22" t="s">
        <v>10</v>
      </c>
      <c r="M15" s="22" t="s">
        <v>146</v>
      </c>
    </row>
    <row r="16" spans="1:13" ht="25.5">
      <c r="A16" s="30">
        <f t="shared" si="1"/>
        <v>15</v>
      </c>
      <c r="B16" s="36">
        <v>7</v>
      </c>
      <c r="C16" s="20">
        <v>0</v>
      </c>
      <c r="D16" s="20">
        <v>0</v>
      </c>
      <c r="E16" s="20">
        <v>7</v>
      </c>
      <c r="F16" s="37">
        <v>2</v>
      </c>
      <c r="G16" s="32">
        <f t="shared" si="0"/>
        <v>16</v>
      </c>
      <c r="H16" s="13">
        <v>38</v>
      </c>
      <c r="I16" s="9" t="s">
        <v>37</v>
      </c>
      <c r="J16" s="22" t="s">
        <v>162</v>
      </c>
      <c r="K16" s="43" t="s">
        <v>163</v>
      </c>
      <c r="L16" s="22" t="s">
        <v>44</v>
      </c>
      <c r="M16" s="22" t="s">
        <v>146</v>
      </c>
    </row>
    <row r="17" spans="1:240" ht="25.5">
      <c r="A17" s="30">
        <f t="shared" si="1"/>
        <v>16</v>
      </c>
      <c r="B17" s="36">
        <v>7</v>
      </c>
      <c r="C17" s="20">
        <v>0</v>
      </c>
      <c r="D17" s="20">
        <v>7</v>
      </c>
      <c r="E17" s="20">
        <v>0</v>
      </c>
      <c r="F17" s="37">
        <v>2</v>
      </c>
      <c r="G17" s="32">
        <f t="shared" si="0"/>
        <v>16</v>
      </c>
      <c r="H17" s="13">
        <v>10</v>
      </c>
      <c r="I17" s="9" t="s">
        <v>37</v>
      </c>
      <c r="J17" s="22" t="s">
        <v>164</v>
      </c>
      <c r="K17" s="43" t="s">
        <v>117</v>
      </c>
      <c r="L17" s="22" t="s">
        <v>65</v>
      </c>
      <c r="M17" s="22" t="s">
        <v>118</v>
      </c>
    </row>
    <row r="18" spans="1:240" ht="25.5">
      <c r="A18" s="30">
        <f t="shared" si="1"/>
        <v>17</v>
      </c>
      <c r="B18" s="36">
        <v>7</v>
      </c>
      <c r="C18" s="20">
        <v>6</v>
      </c>
      <c r="D18" s="20">
        <v>2</v>
      </c>
      <c r="E18" s="20">
        <v>0</v>
      </c>
      <c r="F18" s="37">
        <v>0</v>
      </c>
      <c r="G18" s="32">
        <f t="shared" si="0"/>
        <v>15</v>
      </c>
      <c r="H18" s="13">
        <v>40</v>
      </c>
      <c r="I18" s="9" t="s">
        <v>37</v>
      </c>
      <c r="J18" s="22" t="s">
        <v>165</v>
      </c>
      <c r="K18" s="43" t="s">
        <v>27</v>
      </c>
      <c r="L18" s="22" t="s">
        <v>28</v>
      </c>
      <c r="M18" s="22" t="s">
        <v>146</v>
      </c>
    </row>
    <row r="19" spans="1:240" ht="25.5">
      <c r="A19" s="30">
        <f t="shared" si="1"/>
        <v>18</v>
      </c>
      <c r="B19" s="36">
        <v>7</v>
      </c>
      <c r="C19" s="20">
        <v>7</v>
      </c>
      <c r="D19" s="20">
        <v>1</v>
      </c>
      <c r="E19" s="20">
        <v>0</v>
      </c>
      <c r="F19" s="37">
        <v>0</v>
      </c>
      <c r="G19" s="32">
        <f t="shared" si="0"/>
        <v>15</v>
      </c>
      <c r="H19" s="13">
        <v>24</v>
      </c>
      <c r="I19" s="9" t="s">
        <v>37</v>
      </c>
      <c r="J19" s="22" t="s">
        <v>166</v>
      </c>
      <c r="K19" s="43" t="s">
        <v>167</v>
      </c>
      <c r="L19" s="22" t="s">
        <v>168</v>
      </c>
      <c r="M19" s="22"/>
    </row>
    <row r="20" spans="1:240" ht="25.5">
      <c r="A20" s="30">
        <f t="shared" si="1"/>
        <v>19</v>
      </c>
      <c r="B20" s="36">
        <v>7</v>
      </c>
      <c r="C20" s="20">
        <v>7</v>
      </c>
      <c r="D20" s="20">
        <v>0</v>
      </c>
      <c r="E20" s="20">
        <v>0</v>
      </c>
      <c r="F20" s="37">
        <v>0</v>
      </c>
      <c r="G20" s="32">
        <f t="shared" si="0"/>
        <v>14</v>
      </c>
      <c r="H20" s="13">
        <v>16</v>
      </c>
      <c r="I20" s="9" t="s">
        <v>37</v>
      </c>
      <c r="J20" s="22" t="s">
        <v>169</v>
      </c>
      <c r="K20" s="43" t="s">
        <v>9</v>
      </c>
      <c r="L20" s="22" t="s">
        <v>10</v>
      </c>
      <c r="M20" s="22" t="s">
        <v>146</v>
      </c>
    </row>
    <row r="21" spans="1:240" ht="25.5">
      <c r="A21" s="30">
        <f t="shared" si="1"/>
        <v>20</v>
      </c>
      <c r="B21" s="36">
        <v>7</v>
      </c>
      <c r="C21" s="20">
        <v>7</v>
      </c>
      <c r="D21" s="20">
        <v>0</v>
      </c>
      <c r="E21" s="20">
        <v>0</v>
      </c>
      <c r="F21" s="37">
        <v>0</v>
      </c>
      <c r="G21" s="32">
        <f t="shared" si="0"/>
        <v>14</v>
      </c>
      <c r="H21" s="13">
        <v>39</v>
      </c>
      <c r="I21" s="9" t="s">
        <v>37</v>
      </c>
      <c r="J21" s="22" t="s">
        <v>170</v>
      </c>
      <c r="K21" s="43" t="s">
        <v>171</v>
      </c>
      <c r="L21" s="22" t="s">
        <v>35</v>
      </c>
      <c r="M21" s="22" t="s">
        <v>146</v>
      </c>
    </row>
    <row r="22" spans="1:240" ht="25.5">
      <c r="A22" s="30">
        <f t="shared" si="1"/>
        <v>21</v>
      </c>
      <c r="B22" s="36">
        <v>7</v>
      </c>
      <c r="C22" s="20">
        <v>0</v>
      </c>
      <c r="D22" s="20">
        <v>7</v>
      </c>
      <c r="E22" s="20">
        <v>0</v>
      </c>
      <c r="F22" s="37">
        <v>0</v>
      </c>
      <c r="G22" s="32">
        <f t="shared" si="0"/>
        <v>14</v>
      </c>
      <c r="H22" s="13">
        <v>44</v>
      </c>
      <c r="I22" s="9" t="s">
        <v>37</v>
      </c>
      <c r="J22" s="22" t="s">
        <v>172</v>
      </c>
      <c r="K22" s="43" t="s">
        <v>98</v>
      </c>
      <c r="L22" s="22" t="s">
        <v>86</v>
      </c>
      <c r="M22" s="22" t="s">
        <v>146</v>
      </c>
    </row>
    <row r="23" spans="1:240" ht="25.5">
      <c r="A23" s="30">
        <f t="shared" si="1"/>
        <v>22</v>
      </c>
      <c r="B23" s="36">
        <v>7</v>
      </c>
      <c r="C23" s="20">
        <v>6</v>
      </c>
      <c r="D23" s="20">
        <v>0</v>
      </c>
      <c r="E23" s="20">
        <v>0</v>
      </c>
      <c r="F23" s="37">
        <v>1</v>
      </c>
      <c r="G23" s="32">
        <f t="shared" si="0"/>
        <v>14</v>
      </c>
      <c r="H23" s="13">
        <v>27</v>
      </c>
      <c r="I23" s="9" t="s">
        <v>37</v>
      </c>
      <c r="J23" s="22" t="s">
        <v>173</v>
      </c>
      <c r="K23" s="43" t="s">
        <v>9</v>
      </c>
      <c r="L23" s="22" t="s">
        <v>10</v>
      </c>
      <c r="M23" s="22" t="s">
        <v>146</v>
      </c>
    </row>
    <row r="24" spans="1:240" ht="25.5">
      <c r="A24" s="30">
        <f t="shared" si="1"/>
        <v>23</v>
      </c>
      <c r="B24" s="36">
        <v>7</v>
      </c>
      <c r="C24" s="20">
        <v>3</v>
      </c>
      <c r="D24" s="20">
        <v>0</v>
      </c>
      <c r="E24" s="20">
        <v>0</v>
      </c>
      <c r="F24" s="37">
        <v>0</v>
      </c>
      <c r="G24" s="32">
        <f t="shared" si="0"/>
        <v>10</v>
      </c>
      <c r="H24" s="13">
        <v>22</v>
      </c>
      <c r="I24" s="9"/>
      <c r="J24" s="22" t="s">
        <v>174</v>
      </c>
      <c r="K24" s="43" t="s">
        <v>175</v>
      </c>
      <c r="L24" s="22" t="s">
        <v>72</v>
      </c>
      <c r="M24" s="22" t="s">
        <v>146</v>
      </c>
    </row>
    <row r="25" spans="1:240" ht="25.5">
      <c r="A25" s="30">
        <f t="shared" si="1"/>
        <v>24</v>
      </c>
      <c r="B25" s="36">
        <v>7</v>
      </c>
      <c r="C25" s="20">
        <v>0</v>
      </c>
      <c r="D25" s="20">
        <v>1</v>
      </c>
      <c r="E25" s="20">
        <v>0</v>
      </c>
      <c r="F25" s="37">
        <v>2</v>
      </c>
      <c r="G25" s="32">
        <f t="shared" si="0"/>
        <v>10</v>
      </c>
      <c r="H25" s="13">
        <v>30</v>
      </c>
      <c r="I25" s="5"/>
      <c r="J25" s="22" t="s">
        <v>176</v>
      </c>
      <c r="K25" s="43" t="s">
        <v>177</v>
      </c>
      <c r="L25" s="22" t="s">
        <v>35</v>
      </c>
      <c r="M25" s="22" t="s">
        <v>146</v>
      </c>
    </row>
    <row r="26" spans="1:240" ht="25.5">
      <c r="A26" s="30">
        <f t="shared" si="1"/>
        <v>25</v>
      </c>
      <c r="B26" s="36">
        <v>7</v>
      </c>
      <c r="C26" s="20">
        <v>0</v>
      </c>
      <c r="D26" s="20">
        <v>1</v>
      </c>
      <c r="E26" s="20">
        <v>0</v>
      </c>
      <c r="F26" s="37">
        <v>0</v>
      </c>
      <c r="G26" s="32">
        <f t="shared" si="0"/>
        <v>8</v>
      </c>
      <c r="H26" s="13">
        <v>2</v>
      </c>
      <c r="I26" s="5"/>
      <c r="J26" s="22" t="s">
        <v>178</v>
      </c>
      <c r="K26" s="43" t="s">
        <v>98</v>
      </c>
      <c r="L26" s="22" t="s">
        <v>86</v>
      </c>
      <c r="M26" s="22" t="s">
        <v>146</v>
      </c>
    </row>
    <row r="27" spans="1:240" ht="51">
      <c r="A27" s="30">
        <f t="shared" si="1"/>
        <v>26</v>
      </c>
      <c r="B27" s="36">
        <v>7</v>
      </c>
      <c r="C27" s="20">
        <v>0</v>
      </c>
      <c r="D27" s="20">
        <v>0</v>
      </c>
      <c r="E27" s="20">
        <v>0</v>
      </c>
      <c r="F27" s="37">
        <v>0</v>
      </c>
      <c r="G27" s="32">
        <f t="shared" si="0"/>
        <v>7</v>
      </c>
      <c r="H27" s="13">
        <v>47</v>
      </c>
      <c r="I27" s="9"/>
      <c r="J27" s="22" t="s">
        <v>179</v>
      </c>
      <c r="K27" s="43" t="s">
        <v>180</v>
      </c>
      <c r="L27" s="22" t="s">
        <v>89</v>
      </c>
      <c r="M27" s="22"/>
    </row>
    <row r="28" spans="1:240" ht="38.25">
      <c r="A28" s="30">
        <f t="shared" si="1"/>
        <v>27</v>
      </c>
      <c r="B28" s="36">
        <v>7</v>
      </c>
      <c r="C28" s="20">
        <v>0</v>
      </c>
      <c r="D28" s="20">
        <v>0</v>
      </c>
      <c r="E28" s="20">
        <v>0</v>
      </c>
      <c r="F28" s="37">
        <v>0</v>
      </c>
      <c r="G28" s="32">
        <f t="shared" si="0"/>
        <v>7</v>
      </c>
      <c r="H28" s="13">
        <v>48</v>
      </c>
      <c r="I28" s="9"/>
      <c r="J28" s="22" t="s">
        <v>181</v>
      </c>
      <c r="K28" s="43" t="s">
        <v>182</v>
      </c>
      <c r="L28" s="22" t="s">
        <v>86</v>
      </c>
      <c r="M28" s="22" t="s">
        <v>146</v>
      </c>
      <c r="HW28" s="14"/>
      <c r="HX28" s="15"/>
      <c r="HY28" s="15"/>
      <c r="HZ28" s="15"/>
      <c r="IA28" s="15"/>
      <c r="IB28" s="15"/>
      <c r="IC28" s="16"/>
      <c r="ID28" s="17"/>
      <c r="IE28" s="18"/>
      <c r="IF28" s="17"/>
    </row>
    <row r="29" spans="1:240" ht="25.5">
      <c r="A29" s="30">
        <f t="shared" si="1"/>
        <v>28</v>
      </c>
      <c r="B29" s="55">
        <v>7</v>
      </c>
      <c r="C29" s="24">
        <v>0</v>
      </c>
      <c r="D29" s="24">
        <v>0</v>
      </c>
      <c r="E29" s="24">
        <v>0</v>
      </c>
      <c r="F29" s="56">
        <v>0</v>
      </c>
      <c r="G29" s="32">
        <f t="shared" si="0"/>
        <v>7</v>
      </c>
      <c r="H29" s="13">
        <v>1</v>
      </c>
      <c r="I29" s="25"/>
      <c r="J29" s="22" t="s">
        <v>183</v>
      </c>
      <c r="K29" s="43" t="s">
        <v>175</v>
      </c>
      <c r="L29" s="22" t="s">
        <v>72</v>
      </c>
      <c r="M29" s="22" t="s">
        <v>146</v>
      </c>
    </row>
    <row r="30" spans="1:240" ht="25.5">
      <c r="A30" s="30">
        <f t="shared" si="1"/>
        <v>29</v>
      </c>
      <c r="B30" s="36">
        <v>7</v>
      </c>
      <c r="C30" s="20">
        <v>0</v>
      </c>
      <c r="D30" s="20">
        <v>0</v>
      </c>
      <c r="E30" s="20">
        <v>0</v>
      </c>
      <c r="F30" s="37">
        <v>0</v>
      </c>
      <c r="G30" s="32">
        <f t="shared" si="0"/>
        <v>7</v>
      </c>
      <c r="H30" s="13">
        <v>49</v>
      </c>
      <c r="I30" s="9"/>
      <c r="J30" s="22" t="s">
        <v>184</v>
      </c>
      <c r="K30" s="43" t="s">
        <v>185</v>
      </c>
      <c r="L30" s="22" t="s">
        <v>106</v>
      </c>
      <c r="M30" s="22" t="s">
        <v>146</v>
      </c>
    </row>
    <row r="31" spans="1:240" ht="25.5">
      <c r="A31" s="30">
        <f t="shared" si="1"/>
        <v>30</v>
      </c>
      <c r="B31" s="36">
        <v>7</v>
      </c>
      <c r="C31" s="20">
        <v>0</v>
      </c>
      <c r="D31" s="20">
        <v>0</v>
      </c>
      <c r="E31" s="20">
        <v>0</v>
      </c>
      <c r="F31" s="37">
        <v>0</v>
      </c>
      <c r="G31" s="32">
        <f t="shared" si="0"/>
        <v>7</v>
      </c>
      <c r="H31" s="13">
        <v>23</v>
      </c>
      <c r="I31" s="5"/>
      <c r="J31" s="22" t="s">
        <v>186</v>
      </c>
      <c r="K31" s="43" t="s">
        <v>187</v>
      </c>
      <c r="L31" s="22" t="s">
        <v>32</v>
      </c>
      <c r="M31" s="22" t="s">
        <v>146</v>
      </c>
    </row>
    <row r="32" spans="1:240" ht="25.5">
      <c r="A32" s="30">
        <f t="shared" si="1"/>
        <v>31</v>
      </c>
      <c r="B32" s="36">
        <v>7</v>
      </c>
      <c r="C32" s="20">
        <v>0</v>
      </c>
      <c r="D32" s="20">
        <v>0</v>
      </c>
      <c r="E32" s="20">
        <v>0</v>
      </c>
      <c r="F32" s="37">
        <v>0</v>
      </c>
      <c r="G32" s="32">
        <f t="shared" si="0"/>
        <v>7</v>
      </c>
      <c r="H32" s="13">
        <v>29</v>
      </c>
      <c r="I32" s="5"/>
      <c r="J32" s="22" t="s">
        <v>188</v>
      </c>
      <c r="K32" s="43" t="s">
        <v>189</v>
      </c>
      <c r="L32" s="22" t="s">
        <v>190</v>
      </c>
      <c r="M32" s="22" t="s">
        <v>146</v>
      </c>
      <c r="HW32" s="14"/>
      <c r="HX32" s="15"/>
      <c r="HY32" s="15"/>
      <c r="HZ32" s="15"/>
      <c r="IA32" s="15"/>
      <c r="IB32" s="15"/>
      <c r="IC32" s="16"/>
      <c r="ID32" s="17"/>
      <c r="IE32" s="18"/>
      <c r="IF32" s="17"/>
    </row>
    <row r="33" spans="1:240" ht="25.5">
      <c r="A33" s="30">
        <f t="shared" si="1"/>
        <v>32</v>
      </c>
      <c r="B33" s="36">
        <v>6</v>
      </c>
      <c r="C33" s="20">
        <v>0</v>
      </c>
      <c r="D33" s="20">
        <v>0</v>
      </c>
      <c r="E33" s="20">
        <v>0</v>
      </c>
      <c r="F33" s="37">
        <v>0</v>
      </c>
      <c r="G33" s="32">
        <f t="shared" si="0"/>
        <v>6</v>
      </c>
      <c r="H33" s="13">
        <v>51</v>
      </c>
      <c r="I33" s="9"/>
      <c r="J33" s="22" t="s">
        <v>191</v>
      </c>
      <c r="K33" s="43" t="s">
        <v>115</v>
      </c>
      <c r="L33" s="22" t="s">
        <v>86</v>
      </c>
      <c r="M33" s="22" t="s">
        <v>146</v>
      </c>
    </row>
    <row r="34" spans="1:240" ht="25.5">
      <c r="A34" s="30">
        <f t="shared" si="1"/>
        <v>33</v>
      </c>
      <c r="B34" s="36">
        <v>2</v>
      </c>
      <c r="C34" s="20">
        <v>0</v>
      </c>
      <c r="D34" s="20">
        <v>1</v>
      </c>
      <c r="E34" s="20">
        <v>0</v>
      </c>
      <c r="F34" s="37">
        <v>0</v>
      </c>
      <c r="G34" s="32">
        <f t="shared" ref="G34:G52" si="2">SUM(B34:F34)</f>
        <v>3</v>
      </c>
      <c r="H34" s="13">
        <v>33</v>
      </c>
      <c r="I34" s="9"/>
      <c r="J34" s="22" t="s">
        <v>192</v>
      </c>
      <c r="K34" s="43" t="s">
        <v>193</v>
      </c>
      <c r="L34" s="22" t="s">
        <v>44</v>
      </c>
      <c r="M34" s="22" t="s">
        <v>146</v>
      </c>
    </row>
    <row r="35" spans="1:240" ht="25.5">
      <c r="A35" s="30">
        <f t="shared" ref="A35:A52" si="3">SUM(A34,1)</f>
        <v>34</v>
      </c>
      <c r="B35" s="55">
        <v>2</v>
      </c>
      <c r="C35" s="24">
        <v>0</v>
      </c>
      <c r="D35" s="24">
        <v>0</v>
      </c>
      <c r="E35" s="24">
        <v>0</v>
      </c>
      <c r="F35" s="56">
        <v>0</v>
      </c>
      <c r="G35" s="32">
        <f t="shared" si="2"/>
        <v>2</v>
      </c>
      <c r="H35" s="13">
        <v>18</v>
      </c>
      <c r="I35" s="25"/>
      <c r="J35" s="22" t="s">
        <v>194</v>
      </c>
      <c r="K35" s="43" t="s">
        <v>167</v>
      </c>
      <c r="L35" s="22" t="s">
        <v>168</v>
      </c>
      <c r="M35" s="22"/>
    </row>
    <row r="36" spans="1:240" ht="25.5">
      <c r="A36" s="30">
        <f t="shared" si="3"/>
        <v>35</v>
      </c>
      <c r="B36" s="36">
        <v>1</v>
      </c>
      <c r="C36" s="20">
        <v>0</v>
      </c>
      <c r="D36" s="20">
        <v>0</v>
      </c>
      <c r="E36" s="20">
        <v>0</v>
      </c>
      <c r="F36" s="37">
        <v>0</v>
      </c>
      <c r="G36" s="32">
        <f t="shared" si="2"/>
        <v>1</v>
      </c>
      <c r="H36" s="13">
        <v>45</v>
      </c>
      <c r="I36" s="9"/>
      <c r="J36" s="22" t="s">
        <v>195</v>
      </c>
      <c r="K36" s="43" t="s">
        <v>196</v>
      </c>
      <c r="L36" s="22" t="s">
        <v>129</v>
      </c>
      <c r="M36" s="22" t="s">
        <v>146</v>
      </c>
    </row>
    <row r="37" spans="1:240" ht="25.5">
      <c r="A37" s="30">
        <f t="shared" si="3"/>
        <v>36</v>
      </c>
      <c r="B37" s="55">
        <v>0</v>
      </c>
      <c r="C37" s="24">
        <v>0</v>
      </c>
      <c r="D37" s="24">
        <v>0</v>
      </c>
      <c r="E37" s="24">
        <v>0</v>
      </c>
      <c r="F37" s="56">
        <v>0</v>
      </c>
      <c r="G37" s="32">
        <f t="shared" si="2"/>
        <v>0</v>
      </c>
      <c r="H37" s="13">
        <v>8</v>
      </c>
      <c r="I37" s="5"/>
      <c r="J37" s="22" t="s">
        <v>197</v>
      </c>
      <c r="K37" s="43" t="s">
        <v>198</v>
      </c>
      <c r="L37" s="22" t="s">
        <v>24</v>
      </c>
      <c r="M37" s="22" t="s">
        <v>25</v>
      </c>
    </row>
    <row r="38" spans="1:240" ht="25.5">
      <c r="A38" s="30">
        <f t="shared" si="3"/>
        <v>37</v>
      </c>
      <c r="B38" s="55">
        <v>0</v>
      </c>
      <c r="C38" s="24">
        <v>0</v>
      </c>
      <c r="D38" s="24">
        <v>0</v>
      </c>
      <c r="E38" s="24">
        <v>0</v>
      </c>
      <c r="F38" s="56">
        <v>0</v>
      </c>
      <c r="G38" s="32">
        <f t="shared" si="2"/>
        <v>0</v>
      </c>
      <c r="H38" s="13">
        <v>4</v>
      </c>
      <c r="I38" s="5"/>
      <c r="J38" s="22" t="s">
        <v>199</v>
      </c>
      <c r="K38" s="43" t="s">
        <v>200</v>
      </c>
      <c r="L38" s="22" t="s">
        <v>111</v>
      </c>
      <c r="M38" s="22" t="s">
        <v>201</v>
      </c>
    </row>
    <row r="39" spans="1:240" ht="25.5">
      <c r="A39" s="30">
        <f t="shared" si="3"/>
        <v>38</v>
      </c>
      <c r="B39" s="55">
        <v>0</v>
      </c>
      <c r="C39" s="24">
        <v>0</v>
      </c>
      <c r="D39" s="24">
        <v>0</v>
      </c>
      <c r="E39" s="24">
        <v>0</v>
      </c>
      <c r="F39" s="56">
        <v>0</v>
      </c>
      <c r="G39" s="32">
        <f t="shared" si="2"/>
        <v>0</v>
      </c>
      <c r="H39" s="13">
        <v>3</v>
      </c>
      <c r="I39" s="5"/>
      <c r="J39" s="22" t="s">
        <v>202</v>
      </c>
      <c r="K39" s="43" t="s">
        <v>203</v>
      </c>
      <c r="L39" s="22" t="s">
        <v>111</v>
      </c>
      <c r="M39" s="22" t="s">
        <v>112</v>
      </c>
      <c r="HW39" s="14"/>
      <c r="HX39" s="15"/>
      <c r="HY39" s="15"/>
      <c r="HZ39" s="15"/>
      <c r="IA39" s="15"/>
      <c r="IB39" s="15"/>
      <c r="IC39" s="16"/>
      <c r="ID39" s="17"/>
      <c r="IE39" s="18"/>
      <c r="IF39" s="17"/>
    </row>
    <row r="40" spans="1:240" ht="25.5">
      <c r="A40" s="30">
        <f t="shared" si="3"/>
        <v>39</v>
      </c>
      <c r="B40" s="55">
        <v>0</v>
      </c>
      <c r="C40" s="24">
        <v>0</v>
      </c>
      <c r="D40" s="24">
        <v>0</v>
      </c>
      <c r="E40" s="24">
        <v>0</v>
      </c>
      <c r="F40" s="56">
        <v>0</v>
      </c>
      <c r="G40" s="32">
        <f t="shared" si="2"/>
        <v>0</v>
      </c>
      <c r="H40" s="13">
        <v>17</v>
      </c>
      <c r="I40" s="5"/>
      <c r="J40" s="22" t="s">
        <v>204</v>
      </c>
      <c r="K40" s="43" t="s">
        <v>205</v>
      </c>
      <c r="L40" s="22" t="s">
        <v>121</v>
      </c>
      <c r="M40" s="22" t="s">
        <v>206</v>
      </c>
    </row>
    <row r="41" spans="1:240" ht="25.5">
      <c r="A41" s="30">
        <f t="shared" si="3"/>
        <v>40</v>
      </c>
      <c r="B41" s="55">
        <v>0</v>
      </c>
      <c r="C41" s="24">
        <v>0</v>
      </c>
      <c r="D41" s="24">
        <v>0</v>
      </c>
      <c r="E41" s="24">
        <v>0</v>
      </c>
      <c r="F41" s="56">
        <v>0</v>
      </c>
      <c r="G41" s="32">
        <f t="shared" si="2"/>
        <v>0</v>
      </c>
      <c r="H41" s="13">
        <v>7</v>
      </c>
      <c r="I41" s="25"/>
      <c r="J41" s="22" t="s">
        <v>207</v>
      </c>
      <c r="K41" s="43" t="s">
        <v>208</v>
      </c>
      <c r="L41" s="22" t="s">
        <v>121</v>
      </c>
      <c r="M41" s="22" t="s">
        <v>206</v>
      </c>
      <c r="HW41" s="14"/>
      <c r="HX41" s="15"/>
      <c r="HY41" s="15"/>
      <c r="HZ41" s="15"/>
      <c r="IA41" s="15"/>
      <c r="IB41" s="15"/>
      <c r="IC41" s="16"/>
      <c r="ID41" s="17"/>
      <c r="IE41" s="18"/>
      <c r="IF41" s="17"/>
    </row>
    <row r="42" spans="1:240" ht="25.5">
      <c r="A42" s="30">
        <f t="shared" si="3"/>
        <v>41</v>
      </c>
      <c r="B42" s="55">
        <v>0</v>
      </c>
      <c r="C42" s="24">
        <v>0</v>
      </c>
      <c r="D42" s="24">
        <v>0</v>
      </c>
      <c r="E42" s="24">
        <v>0</v>
      </c>
      <c r="F42" s="56">
        <v>0</v>
      </c>
      <c r="G42" s="32">
        <f t="shared" si="2"/>
        <v>0</v>
      </c>
      <c r="H42" s="13">
        <v>36</v>
      </c>
      <c r="I42" s="9"/>
      <c r="J42" s="22" t="s">
        <v>209</v>
      </c>
      <c r="K42" s="43" t="s">
        <v>210</v>
      </c>
      <c r="L42" s="22" t="s">
        <v>32</v>
      </c>
      <c r="M42" s="22" t="s">
        <v>146</v>
      </c>
    </row>
    <row r="43" spans="1:240" ht="25.5">
      <c r="A43" s="30">
        <f t="shared" si="3"/>
        <v>42</v>
      </c>
      <c r="B43" s="55">
        <v>0</v>
      </c>
      <c r="C43" s="24">
        <v>0</v>
      </c>
      <c r="D43" s="24">
        <v>0</v>
      </c>
      <c r="E43" s="24">
        <v>0</v>
      </c>
      <c r="F43" s="56">
        <v>0</v>
      </c>
      <c r="G43" s="32">
        <f t="shared" si="2"/>
        <v>0</v>
      </c>
      <c r="H43" s="13">
        <v>6</v>
      </c>
      <c r="I43" s="5"/>
      <c r="J43" s="22" t="s">
        <v>211</v>
      </c>
      <c r="K43" s="43" t="s">
        <v>115</v>
      </c>
      <c r="L43" s="22" t="s">
        <v>86</v>
      </c>
      <c r="M43" s="22" t="s">
        <v>146</v>
      </c>
    </row>
    <row r="44" spans="1:240" ht="25.5">
      <c r="A44" s="30">
        <f t="shared" si="3"/>
        <v>43</v>
      </c>
      <c r="B44" s="55">
        <v>0</v>
      </c>
      <c r="C44" s="24">
        <v>0</v>
      </c>
      <c r="D44" s="24">
        <v>0</v>
      </c>
      <c r="E44" s="24">
        <v>0</v>
      </c>
      <c r="F44" s="56">
        <v>0</v>
      </c>
      <c r="G44" s="32">
        <f t="shared" si="2"/>
        <v>0</v>
      </c>
      <c r="H44" s="13">
        <v>32</v>
      </c>
      <c r="I44" s="9"/>
      <c r="J44" s="22" t="s">
        <v>212</v>
      </c>
      <c r="K44" s="43" t="s">
        <v>108</v>
      </c>
      <c r="L44" s="22" t="s">
        <v>106</v>
      </c>
      <c r="M44" s="22" t="s">
        <v>146</v>
      </c>
    </row>
    <row r="45" spans="1:240" ht="25.5">
      <c r="A45" s="30">
        <f t="shared" si="3"/>
        <v>44</v>
      </c>
      <c r="B45" s="55">
        <v>0</v>
      </c>
      <c r="C45" s="24">
        <v>0</v>
      </c>
      <c r="D45" s="24">
        <v>0</v>
      </c>
      <c r="E45" s="24">
        <v>0</v>
      </c>
      <c r="F45" s="56">
        <v>0</v>
      </c>
      <c r="G45" s="32">
        <f t="shared" si="2"/>
        <v>0</v>
      </c>
      <c r="H45" s="13">
        <v>37</v>
      </c>
      <c r="I45" s="9"/>
      <c r="J45" s="22" t="s">
        <v>213</v>
      </c>
      <c r="K45" s="43" t="s">
        <v>31</v>
      </c>
      <c r="L45" s="22" t="s">
        <v>32</v>
      </c>
      <c r="M45" s="22" t="s">
        <v>146</v>
      </c>
    </row>
    <row r="46" spans="1:240" ht="25.5">
      <c r="A46" s="30">
        <f t="shared" si="3"/>
        <v>45</v>
      </c>
      <c r="B46" s="55">
        <v>0</v>
      </c>
      <c r="C46" s="24">
        <v>0</v>
      </c>
      <c r="D46" s="24">
        <v>0</v>
      </c>
      <c r="E46" s="24">
        <v>0</v>
      </c>
      <c r="F46" s="56">
        <v>0</v>
      </c>
      <c r="G46" s="32">
        <f t="shared" si="2"/>
        <v>0</v>
      </c>
      <c r="H46" s="13">
        <v>50</v>
      </c>
      <c r="I46" s="9"/>
      <c r="J46" s="22" t="s">
        <v>214</v>
      </c>
      <c r="K46" s="43" t="s">
        <v>215</v>
      </c>
      <c r="L46" s="22" t="s">
        <v>72</v>
      </c>
      <c r="M46" s="22" t="s">
        <v>146</v>
      </c>
    </row>
    <row r="47" spans="1:240" ht="25.5">
      <c r="A47" s="30">
        <f t="shared" si="3"/>
        <v>46</v>
      </c>
      <c r="B47" s="55">
        <v>0</v>
      </c>
      <c r="C47" s="24">
        <v>0</v>
      </c>
      <c r="D47" s="24">
        <v>0</v>
      </c>
      <c r="E47" s="24">
        <v>0</v>
      </c>
      <c r="F47" s="56">
        <v>0</v>
      </c>
      <c r="G47" s="32">
        <f t="shared" si="2"/>
        <v>0</v>
      </c>
      <c r="H47" s="13">
        <v>35</v>
      </c>
      <c r="I47" s="9"/>
      <c r="J47" s="22" t="s">
        <v>216</v>
      </c>
      <c r="K47" s="43" t="s">
        <v>217</v>
      </c>
      <c r="L47" s="22" t="s">
        <v>129</v>
      </c>
      <c r="M47" s="22" t="s">
        <v>146</v>
      </c>
    </row>
    <row r="48" spans="1:240" ht="25.5">
      <c r="A48" s="30">
        <f t="shared" si="3"/>
        <v>47</v>
      </c>
      <c r="B48" s="55">
        <v>0</v>
      </c>
      <c r="C48" s="24">
        <v>0</v>
      </c>
      <c r="D48" s="24">
        <v>0</v>
      </c>
      <c r="E48" s="24">
        <v>0</v>
      </c>
      <c r="F48" s="56">
        <v>0</v>
      </c>
      <c r="G48" s="32">
        <f t="shared" si="2"/>
        <v>0</v>
      </c>
      <c r="H48" s="13">
        <v>46</v>
      </c>
      <c r="I48" s="5"/>
      <c r="J48" s="22" t="s">
        <v>218</v>
      </c>
      <c r="K48" s="43" t="s">
        <v>219</v>
      </c>
      <c r="L48" s="22" t="s">
        <v>44</v>
      </c>
      <c r="M48" s="22" t="s">
        <v>146</v>
      </c>
    </row>
    <row r="49" spans="1:13" ht="25.5">
      <c r="A49" s="30">
        <f t="shared" si="3"/>
        <v>48</v>
      </c>
      <c r="B49" s="55">
        <v>0</v>
      </c>
      <c r="C49" s="24">
        <v>0</v>
      </c>
      <c r="D49" s="24">
        <v>0</v>
      </c>
      <c r="E49" s="24">
        <v>0</v>
      </c>
      <c r="F49" s="56">
        <v>0</v>
      </c>
      <c r="G49" s="32">
        <f t="shared" si="2"/>
        <v>0</v>
      </c>
      <c r="H49" s="13">
        <v>42</v>
      </c>
      <c r="I49" s="5"/>
      <c r="J49" s="22" t="s">
        <v>220</v>
      </c>
      <c r="K49" s="43" t="s">
        <v>167</v>
      </c>
      <c r="L49" s="22" t="s">
        <v>168</v>
      </c>
      <c r="M49" s="22"/>
    </row>
    <row r="50" spans="1:13" ht="25.5">
      <c r="A50" s="30">
        <f t="shared" si="3"/>
        <v>49</v>
      </c>
      <c r="B50" s="55">
        <v>0</v>
      </c>
      <c r="C50" s="24">
        <v>0</v>
      </c>
      <c r="D50" s="24">
        <v>0</v>
      </c>
      <c r="E50" s="24">
        <v>0</v>
      </c>
      <c r="F50" s="56">
        <v>0</v>
      </c>
      <c r="G50" s="32">
        <f t="shared" si="2"/>
        <v>0</v>
      </c>
      <c r="H50" s="13">
        <v>9</v>
      </c>
      <c r="I50" s="5"/>
      <c r="J50" s="22" t="s">
        <v>221</v>
      </c>
      <c r="K50" s="43" t="s">
        <v>222</v>
      </c>
      <c r="L50" s="22" t="s">
        <v>65</v>
      </c>
      <c r="M50" s="22" t="s">
        <v>223</v>
      </c>
    </row>
    <row r="51" spans="1:13" ht="25.5">
      <c r="A51" s="30">
        <f t="shared" si="3"/>
        <v>50</v>
      </c>
      <c r="B51" s="55">
        <v>0</v>
      </c>
      <c r="C51" s="24">
        <v>0</v>
      </c>
      <c r="D51" s="24">
        <v>0</v>
      </c>
      <c r="E51" s="24">
        <v>0</v>
      </c>
      <c r="F51" s="56">
        <v>0</v>
      </c>
      <c r="G51" s="32">
        <f t="shared" si="2"/>
        <v>0</v>
      </c>
      <c r="H51" s="13">
        <v>43</v>
      </c>
      <c r="I51" s="9"/>
      <c r="J51" s="22" t="s">
        <v>224</v>
      </c>
      <c r="K51" s="43" t="s">
        <v>225</v>
      </c>
      <c r="L51" s="22" t="s">
        <v>52</v>
      </c>
      <c r="M51" s="22" t="s">
        <v>53</v>
      </c>
    </row>
    <row r="52" spans="1:13" ht="26.25" thickBot="1">
      <c r="A52" s="44">
        <f t="shared" si="3"/>
        <v>51</v>
      </c>
      <c r="B52" s="57">
        <v>0</v>
      </c>
      <c r="C52" s="53">
        <v>0</v>
      </c>
      <c r="D52" s="53">
        <v>0</v>
      </c>
      <c r="E52" s="53">
        <v>0</v>
      </c>
      <c r="F52" s="58">
        <v>0</v>
      </c>
      <c r="G52" s="33">
        <f t="shared" si="2"/>
        <v>0</v>
      </c>
      <c r="H52" s="45">
        <v>34</v>
      </c>
      <c r="I52" s="27"/>
      <c r="J52" s="46" t="s">
        <v>226</v>
      </c>
      <c r="K52" s="47" t="s">
        <v>227</v>
      </c>
      <c r="L52" s="46" t="s">
        <v>52</v>
      </c>
      <c r="M52" s="46" t="s">
        <v>228</v>
      </c>
    </row>
    <row r="53" spans="1:13" ht="10.5" customHeight="1">
      <c r="A53" s="74"/>
      <c r="B53" s="75"/>
      <c r="C53" s="75"/>
      <c r="D53" s="75"/>
      <c r="E53" s="75"/>
      <c r="F53" s="75"/>
      <c r="G53" s="16"/>
      <c r="H53" s="76"/>
      <c r="I53" s="77"/>
      <c r="J53" s="78"/>
      <c r="K53" s="78"/>
      <c r="L53" s="78"/>
      <c r="M53" s="78"/>
    </row>
    <row r="54" spans="1:13">
      <c r="B54" s="1" t="s">
        <v>140</v>
      </c>
      <c r="J54" s="4" t="s">
        <v>141</v>
      </c>
      <c r="K54" s="12" t="s">
        <v>142</v>
      </c>
      <c r="L54" s="12" t="s">
        <v>143</v>
      </c>
    </row>
  </sheetData>
  <autoFilter ref="A1:IG52" xr:uid="{00000000-0009-0000-0000-000001000000}">
    <sortState xmlns:xlrd2="http://schemas.microsoft.com/office/spreadsheetml/2017/richdata2" ref="A2:IG52">
      <sortCondition descending="1" ref="G1:G52"/>
    </sortState>
  </autoFilter>
  <sortState xmlns:xlrd2="http://schemas.microsoft.com/office/spreadsheetml/2017/richdata2" ref="A2:K52">
    <sortCondition descending="1" ref="G2:G52"/>
    <sortCondition ref="J2:J52"/>
  </sortState>
  <pageMargins left="0.27559055118110237" right="0.31496062992125984" top="0.74803149606299213" bottom="0.15748031496062992" header="0.31496062992125984" footer="0.31496062992125984"/>
  <pageSetup paperSize="9" fitToHeight="0" orientation="landscape" horizontalDpi="200" verticalDpi="200" r:id="rId1"/>
  <headerFooter>
    <oddHeader>&amp;L30.01.2022&amp;CПротокол результатів  
ІІІ (обласного) етапу Всеукраїнської учнівської олімпіади з математики&amp;R8 клас
МАХ - 35 бали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F54"/>
  <sheetViews>
    <sheetView tabSelected="1" view="pageLayout" zoomScaleNormal="100" workbookViewId="0">
      <selection activeCell="J13" sqref="J13"/>
    </sheetView>
  </sheetViews>
  <sheetFormatPr defaultRowHeight="15.75"/>
  <cols>
    <col min="1" max="1" width="3.85546875" style="21" customWidth="1"/>
    <col min="2" max="6" width="3.140625" style="1" customWidth="1"/>
    <col min="7" max="7" width="4.140625" style="1" customWidth="1"/>
    <col min="8" max="8" width="6" style="1" hidden="1" customWidth="1"/>
    <col min="9" max="9" width="4" style="2" customWidth="1"/>
    <col min="10" max="10" width="20.85546875" style="4" customWidth="1"/>
    <col min="11" max="11" width="56.5703125" style="4" customWidth="1"/>
    <col min="12" max="12" width="18.85546875" style="4" customWidth="1"/>
    <col min="13" max="13" width="17" style="4" customWidth="1"/>
  </cols>
  <sheetData>
    <row r="1" spans="1:240" s="3" customFormat="1" ht="33.75">
      <c r="A1" s="19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7" t="s">
        <v>144</v>
      </c>
      <c r="H1" s="8" t="s">
        <v>1</v>
      </c>
      <c r="I1" s="8" t="s">
        <v>2</v>
      </c>
      <c r="J1" s="10" t="s">
        <v>3</v>
      </c>
      <c r="K1" s="35" t="s">
        <v>4</v>
      </c>
      <c r="L1" s="6" t="s">
        <v>5</v>
      </c>
      <c r="M1" s="10" t="s">
        <v>6</v>
      </c>
    </row>
    <row r="2" spans="1:240" ht="25.5">
      <c r="A2" s="28">
        <f t="shared" ref="A2:A33" si="0">SUM(A1,1)</f>
        <v>1</v>
      </c>
      <c r="B2" s="20">
        <v>7</v>
      </c>
      <c r="C2" s="20">
        <v>7</v>
      </c>
      <c r="D2" s="20">
        <v>7</v>
      </c>
      <c r="E2" s="20">
        <v>7</v>
      </c>
      <c r="F2" s="20">
        <v>7</v>
      </c>
      <c r="G2" s="11">
        <f t="shared" ref="G2:G33" si="1">SUM(B2:F2)</f>
        <v>35</v>
      </c>
      <c r="H2" s="13">
        <v>3</v>
      </c>
      <c r="I2" s="9" t="s">
        <v>7</v>
      </c>
      <c r="J2" s="22" t="s">
        <v>229</v>
      </c>
      <c r="K2" s="43" t="s">
        <v>9</v>
      </c>
      <c r="L2" s="22" t="s">
        <v>10</v>
      </c>
      <c r="M2" s="22" t="s">
        <v>11</v>
      </c>
    </row>
    <row r="3" spans="1:240" ht="25.5">
      <c r="A3" s="28">
        <f t="shared" si="0"/>
        <v>2</v>
      </c>
      <c r="B3" s="20">
        <v>7</v>
      </c>
      <c r="C3" s="20">
        <v>7</v>
      </c>
      <c r="D3" s="20">
        <v>7</v>
      </c>
      <c r="E3" s="20">
        <v>7</v>
      </c>
      <c r="F3" s="20">
        <v>7</v>
      </c>
      <c r="G3" s="11">
        <f t="shared" si="1"/>
        <v>35</v>
      </c>
      <c r="H3" s="13">
        <v>26</v>
      </c>
      <c r="I3" s="9" t="s">
        <v>7</v>
      </c>
      <c r="J3" s="22" t="s">
        <v>230</v>
      </c>
      <c r="K3" s="43" t="s">
        <v>9</v>
      </c>
      <c r="L3" s="22" t="s">
        <v>10</v>
      </c>
      <c r="M3" s="22" t="s">
        <v>11</v>
      </c>
    </row>
    <row r="4" spans="1:240" ht="25.5">
      <c r="A4" s="28">
        <f t="shared" si="0"/>
        <v>3</v>
      </c>
      <c r="B4" s="20">
        <v>7</v>
      </c>
      <c r="C4" s="20">
        <v>7</v>
      </c>
      <c r="D4" s="20">
        <v>7</v>
      </c>
      <c r="E4" s="20">
        <v>6</v>
      </c>
      <c r="F4" s="20">
        <v>7</v>
      </c>
      <c r="G4" s="11">
        <f t="shared" si="1"/>
        <v>34</v>
      </c>
      <c r="H4" s="13">
        <v>8</v>
      </c>
      <c r="I4" s="9" t="s">
        <v>7</v>
      </c>
      <c r="J4" s="22" t="s">
        <v>231</v>
      </c>
      <c r="K4" s="43" t="s">
        <v>9</v>
      </c>
      <c r="L4" s="22" t="s">
        <v>10</v>
      </c>
      <c r="M4" s="22" t="s">
        <v>11</v>
      </c>
    </row>
    <row r="5" spans="1:240" ht="25.5">
      <c r="A5" s="28">
        <f t="shared" si="0"/>
        <v>4</v>
      </c>
      <c r="B5" s="20">
        <v>7</v>
      </c>
      <c r="C5" s="20">
        <v>7</v>
      </c>
      <c r="D5" s="20">
        <v>7</v>
      </c>
      <c r="E5" s="20">
        <v>3</v>
      </c>
      <c r="F5" s="20">
        <v>7</v>
      </c>
      <c r="G5" s="11">
        <f t="shared" si="1"/>
        <v>31</v>
      </c>
      <c r="H5" s="13">
        <v>5</v>
      </c>
      <c r="I5" s="9" t="s">
        <v>232</v>
      </c>
      <c r="J5" s="22" t="s">
        <v>233</v>
      </c>
      <c r="K5" s="43" t="s">
        <v>9</v>
      </c>
      <c r="L5" s="22" t="s">
        <v>10</v>
      </c>
      <c r="M5" s="22" t="s">
        <v>11</v>
      </c>
    </row>
    <row r="6" spans="1:240" ht="25.5">
      <c r="A6" s="28">
        <f t="shared" si="0"/>
        <v>5</v>
      </c>
      <c r="B6" s="20">
        <v>3</v>
      </c>
      <c r="C6" s="20">
        <v>7</v>
      </c>
      <c r="D6" s="20">
        <v>7</v>
      </c>
      <c r="E6" s="20">
        <v>7</v>
      </c>
      <c r="F6" s="20">
        <v>7</v>
      </c>
      <c r="G6" s="11">
        <f t="shared" si="1"/>
        <v>31</v>
      </c>
      <c r="H6" s="13">
        <v>24</v>
      </c>
      <c r="I6" s="9" t="s">
        <v>232</v>
      </c>
      <c r="J6" s="22" t="s">
        <v>234</v>
      </c>
      <c r="K6" s="43" t="s">
        <v>9</v>
      </c>
      <c r="L6" s="22" t="s">
        <v>10</v>
      </c>
      <c r="M6" s="22" t="s">
        <v>11</v>
      </c>
    </row>
    <row r="7" spans="1:240" ht="25.5">
      <c r="A7" s="28">
        <f t="shared" si="0"/>
        <v>6</v>
      </c>
      <c r="B7" s="20">
        <v>7</v>
      </c>
      <c r="C7" s="20">
        <v>7</v>
      </c>
      <c r="D7" s="20">
        <v>7</v>
      </c>
      <c r="E7" s="20">
        <v>0</v>
      </c>
      <c r="F7" s="20">
        <v>7</v>
      </c>
      <c r="G7" s="11">
        <f t="shared" si="1"/>
        <v>28</v>
      </c>
      <c r="H7" s="13">
        <v>7</v>
      </c>
      <c r="I7" s="9" t="s">
        <v>13</v>
      </c>
      <c r="J7" s="22" t="s">
        <v>235</v>
      </c>
      <c r="K7" s="43" t="s">
        <v>9</v>
      </c>
      <c r="L7" s="22" t="s">
        <v>10</v>
      </c>
      <c r="M7" s="22" t="s">
        <v>11</v>
      </c>
    </row>
    <row r="8" spans="1:240" ht="25.5">
      <c r="A8" s="28">
        <f t="shared" si="0"/>
        <v>7</v>
      </c>
      <c r="B8" s="20">
        <v>7</v>
      </c>
      <c r="C8" s="20">
        <v>7</v>
      </c>
      <c r="D8" s="20">
        <v>7</v>
      </c>
      <c r="E8" s="20">
        <v>0</v>
      </c>
      <c r="F8" s="20">
        <v>7</v>
      </c>
      <c r="G8" s="11">
        <f t="shared" si="1"/>
        <v>28</v>
      </c>
      <c r="H8" s="13">
        <v>29</v>
      </c>
      <c r="I8" s="9" t="s">
        <v>13</v>
      </c>
      <c r="J8" s="22" t="s">
        <v>236</v>
      </c>
      <c r="K8" s="43" t="s">
        <v>9</v>
      </c>
      <c r="L8" s="22" t="s">
        <v>10</v>
      </c>
      <c r="M8" s="22" t="s">
        <v>11</v>
      </c>
    </row>
    <row r="9" spans="1:240" ht="25.5">
      <c r="A9" s="28">
        <f t="shared" si="0"/>
        <v>8</v>
      </c>
      <c r="B9" s="20">
        <v>5</v>
      </c>
      <c r="C9" s="20">
        <v>7</v>
      </c>
      <c r="D9" s="20">
        <v>7</v>
      </c>
      <c r="E9" s="20">
        <v>1</v>
      </c>
      <c r="F9" s="20">
        <v>5</v>
      </c>
      <c r="G9" s="11">
        <f t="shared" si="1"/>
        <v>25</v>
      </c>
      <c r="H9" s="13">
        <v>6</v>
      </c>
      <c r="I9" s="9" t="s">
        <v>13</v>
      </c>
      <c r="J9" s="22" t="s">
        <v>237</v>
      </c>
      <c r="K9" s="43" t="s">
        <v>9</v>
      </c>
      <c r="L9" s="22" t="s">
        <v>10</v>
      </c>
      <c r="M9" s="22" t="s">
        <v>11</v>
      </c>
    </row>
    <row r="10" spans="1:240" ht="25.5">
      <c r="A10" s="28">
        <f t="shared" si="0"/>
        <v>9</v>
      </c>
      <c r="B10" s="20">
        <v>7</v>
      </c>
      <c r="C10" s="20">
        <v>7</v>
      </c>
      <c r="D10" s="20">
        <v>7</v>
      </c>
      <c r="E10" s="20">
        <v>0</v>
      </c>
      <c r="F10" s="20">
        <v>3</v>
      </c>
      <c r="G10" s="11">
        <f t="shared" si="1"/>
        <v>24</v>
      </c>
      <c r="H10" s="13">
        <v>21</v>
      </c>
      <c r="I10" s="9" t="s">
        <v>13</v>
      </c>
      <c r="J10" s="22" t="s">
        <v>238</v>
      </c>
      <c r="K10" s="43" t="s">
        <v>9</v>
      </c>
      <c r="L10" s="22" t="s">
        <v>10</v>
      </c>
      <c r="M10" s="22" t="s">
        <v>11</v>
      </c>
    </row>
    <row r="11" spans="1:240" ht="25.5">
      <c r="A11" s="28">
        <f t="shared" si="0"/>
        <v>10</v>
      </c>
      <c r="B11" s="20">
        <v>7</v>
      </c>
      <c r="C11" s="20">
        <v>7</v>
      </c>
      <c r="D11" s="20">
        <v>7</v>
      </c>
      <c r="E11" s="20">
        <v>0</v>
      </c>
      <c r="F11" s="20">
        <v>3</v>
      </c>
      <c r="G11" s="11">
        <f t="shared" si="1"/>
        <v>24</v>
      </c>
      <c r="H11" s="13">
        <v>27</v>
      </c>
      <c r="I11" s="9" t="s">
        <v>13</v>
      </c>
      <c r="J11" s="22" t="s">
        <v>239</v>
      </c>
      <c r="K11" s="43" t="s">
        <v>9</v>
      </c>
      <c r="L11" s="22" t="s">
        <v>10</v>
      </c>
      <c r="M11" s="22" t="s">
        <v>11</v>
      </c>
    </row>
    <row r="12" spans="1:240" ht="25.5">
      <c r="A12" s="28">
        <f t="shared" si="0"/>
        <v>11</v>
      </c>
      <c r="B12" s="20">
        <v>7</v>
      </c>
      <c r="C12" s="20">
        <v>7</v>
      </c>
      <c r="D12" s="20">
        <v>7</v>
      </c>
      <c r="E12" s="20">
        <v>0</v>
      </c>
      <c r="F12" s="20">
        <v>3</v>
      </c>
      <c r="G12" s="11">
        <f t="shared" si="1"/>
        <v>24</v>
      </c>
      <c r="H12" s="13">
        <v>28</v>
      </c>
      <c r="I12" s="9" t="s">
        <v>13</v>
      </c>
      <c r="J12" s="22" t="s">
        <v>240</v>
      </c>
      <c r="K12" s="43" t="s">
        <v>9</v>
      </c>
      <c r="L12" s="22" t="s">
        <v>10</v>
      </c>
      <c r="M12" s="22" t="s">
        <v>11</v>
      </c>
    </row>
    <row r="13" spans="1:240" ht="25.5">
      <c r="A13" s="28">
        <f t="shared" si="0"/>
        <v>12</v>
      </c>
      <c r="B13" s="20">
        <v>7</v>
      </c>
      <c r="C13" s="20">
        <v>7</v>
      </c>
      <c r="D13" s="20">
        <v>7</v>
      </c>
      <c r="E13" s="20">
        <v>0</v>
      </c>
      <c r="F13" s="20">
        <v>0</v>
      </c>
      <c r="G13" s="11">
        <f t="shared" si="1"/>
        <v>21</v>
      </c>
      <c r="H13" s="13">
        <v>4</v>
      </c>
      <c r="I13" s="9" t="s">
        <v>241</v>
      </c>
      <c r="J13" s="22" t="s">
        <v>242</v>
      </c>
      <c r="K13" s="43" t="s">
        <v>9</v>
      </c>
      <c r="L13" s="22" t="s">
        <v>10</v>
      </c>
      <c r="M13" s="22" t="s">
        <v>11</v>
      </c>
    </row>
    <row r="14" spans="1:240" ht="25.5">
      <c r="A14" s="28">
        <f t="shared" si="0"/>
        <v>13</v>
      </c>
      <c r="B14" s="20">
        <v>7</v>
      </c>
      <c r="C14" s="20">
        <v>7</v>
      </c>
      <c r="D14" s="20">
        <v>0</v>
      </c>
      <c r="E14" s="20">
        <v>0</v>
      </c>
      <c r="F14" s="20">
        <v>7</v>
      </c>
      <c r="G14" s="11">
        <f t="shared" si="1"/>
        <v>21</v>
      </c>
      <c r="H14" s="13">
        <v>34</v>
      </c>
      <c r="I14" s="9" t="s">
        <v>241</v>
      </c>
      <c r="J14" s="22" t="s">
        <v>243</v>
      </c>
      <c r="K14" s="43" t="s">
        <v>27</v>
      </c>
      <c r="L14" s="22" t="s">
        <v>28</v>
      </c>
      <c r="M14" s="22" t="s">
        <v>11</v>
      </c>
      <c r="HW14" s="14"/>
      <c r="HX14" s="15"/>
      <c r="HY14" s="15"/>
      <c r="HZ14" s="15"/>
      <c r="IA14" s="15"/>
      <c r="IB14" s="15"/>
      <c r="IC14" s="16"/>
      <c r="ID14" s="17"/>
      <c r="IE14" s="18"/>
      <c r="IF14" s="17"/>
    </row>
    <row r="15" spans="1:240" ht="25.5">
      <c r="A15" s="28">
        <f t="shared" si="0"/>
        <v>14</v>
      </c>
      <c r="B15" s="20">
        <v>7</v>
      </c>
      <c r="C15" s="20">
        <v>7</v>
      </c>
      <c r="D15" s="20">
        <v>0</v>
      </c>
      <c r="E15" s="20">
        <v>3</v>
      </c>
      <c r="F15" s="20">
        <v>3</v>
      </c>
      <c r="G15" s="11">
        <f t="shared" si="1"/>
        <v>20</v>
      </c>
      <c r="H15" s="13">
        <v>25</v>
      </c>
      <c r="I15" s="9" t="s">
        <v>241</v>
      </c>
      <c r="J15" s="22" t="s">
        <v>244</v>
      </c>
      <c r="K15" s="43" t="s">
        <v>9</v>
      </c>
      <c r="L15" s="22" t="s">
        <v>10</v>
      </c>
      <c r="M15" s="22" t="s">
        <v>11</v>
      </c>
    </row>
    <row r="16" spans="1:240" ht="25.5">
      <c r="A16" s="28">
        <f t="shared" si="0"/>
        <v>15</v>
      </c>
      <c r="B16" s="20">
        <v>7</v>
      </c>
      <c r="C16" s="20">
        <v>7</v>
      </c>
      <c r="D16" s="20">
        <v>3</v>
      </c>
      <c r="E16" s="20">
        <v>1</v>
      </c>
      <c r="F16" s="20">
        <v>0</v>
      </c>
      <c r="G16" s="11">
        <f t="shared" si="1"/>
        <v>18</v>
      </c>
      <c r="H16" s="13">
        <v>31</v>
      </c>
      <c r="I16" s="9" t="s">
        <v>37</v>
      </c>
      <c r="J16" s="22" t="s">
        <v>245</v>
      </c>
      <c r="K16" s="43" t="s">
        <v>27</v>
      </c>
      <c r="L16" s="22" t="s">
        <v>28</v>
      </c>
      <c r="M16" s="22" t="s">
        <v>11</v>
      </c>
    </row>
    <row r="17" spans="1:240" ht="38.25">
      <c r="A17" s="28">
        <f t="shared" si="0"/>
        <v>16</v>
      </c>
      <c r="B17" s="20">
        <v>7</v>
      </c>
      <c r="C17" s="20">
        <v>7</v>
      </c>
      <c r="D17" s="20">
        <v>0</v>
      </c>
      <c r="E17" s="20">
        <v>0</v>
      </c>
      <c r="F17" s="20">
        <v>0</v>
      </c>
      <c r="G17" s="11">
        <f t="shared" si="1"/>
        <v>14</v>
      </c>
      <c r="H17" s="13">
        <v>10</v>
      </c>
      <c r="I17" s="9" t="s">
        <v>37</v>
      </c>
      <c r="J17" s="22" t="s">
        <v>246</v>
      </c>
      <c r="K17" s="43" t="s">
        <v>27</v>
      </c>
      <c r="L17" s="22" t="s">
        <v>28</v>
      </c>
      <c r="M17" s="22" t="s">
        <v>11</v>
      </c>
    </row>
    <row r="18" spans="1:240" ht="25.5">
      <c r="A18" s="28">
        <f t="shared" si="0"/>
        <v>17</v>
      </c>
      <c r="B18" s="20">
        <v>7</v>
      </c>
      <c r="C18" s="20">
        <v>0</v>
      </c>
      <c r="D18" s="20">
        <v>7</v>
      </c>
      <c r="E18" s="20">
        <v>0</v>
      </c>
      <c r="F18" s="20">
        <v>0</v>
      </c>
      <c r="G18" s="11">
        <f t="shared" si="1"/>
        <v>14</v>
      </c>
      <c r="H18" s="13">
        <v>23</v>
      </c>
      <c r="I18" s="9" t="s">
        <v>37</v>
      </c>
      <c r="J18" s="22" t="s">
        <v>247</v>
      </c>
      <c r="K18" s="43" t="s">
        <v>9</v>
      </c>
      <c r="L18" s="22" t="s">
        <v>10</v>
      </c>
      <c r="M18" s="22" t="s">
        <v>11</v>
      </c>
    </row>
    <row r="19" spans="1:240" ht="25.5">
      <c r="A19" s="28">
        <f t="shared" si="0"/>
        <v>18</v>
      </c>
      <c r="B19" s="20">
        <v>7</v>
      </c>
      <c r="C19" s="20">
        <v>7</v>
      </c>
      <c r="D19" s="20">
        <v>0</v>
      </c>
      <c r="E19" s="20">
        <v>0</v>
      </c>
      <c r="F19" s="20">
        <v>0</v>
      </c>
      <c r="G19" s="11">
        <f t="shared" si="1"/>
        <v>14</v>
      </c>
      <c r="H19" s="13">
        <v>30</v>
      </c>
      <c r="I19" s="9" t="s">
        <v>37</v>
      </c>
      <c r="J19" s="22" t="s">
        <v>248</v>
      </c>
      <c r="K19" s="43" t="s">
        <v>31</v>
      </c>
      <c r="L19" s="22" t="s">
        <v>32</v>
      </c>
      <c r="M19" s="22" t="s">
        <v>11</v>
      </c>
      <c r="HW19" s="14"/>
      <c r="HX19" s="15"/>
      <c r="HY19" s="15"/>
      <c r="HZ19" s="15"/>
      <c r="IA19" s="15"/>
      <c r="IB19" s="15"/>
      <c r="IC19" s="16"/>
      <c r="ID19" s="17"/>
      <c r="IE19" s="18"/>
      <c r="IF19" s="17"/>
    </row>
    <row r="20" spans="1:240" ht="25.5">
      <c r="A20" s="28">
        <f t="shared" si="0"/>
        <v>19</v>
      </c>
      <c r="B20" s="20">
        <v>7</v>
      </c>
      <c r="C20" s="20">
        <v>7</v>
      </c>
      <c r="D20" s="20">
        <v>0</v>
      </c>
      <c r="E20" s="20">
        <v>0</v>
      </c>
      <c r="F20" s="20">
        <v>0</v>
      </c>
      <c r="G20" s="11">
        <f t="shared" si="1"/>
        <v>14</v>
      </c>
      <c r="H20" s="13">
        <v>44</v>
      </c>
      <c r="I20" s="9" t="s">
        <v>37</v>
      </c>
      <c r="J20" s="22" t="s">
        <v>249</v>
      </c>
      <c r="K20" s="43" t="s">
        <v>9</v>
      </c>
      <c r="L20" s="22" t="s">
        <v>10</v>
      </c>
      <c r="M20" s="22" t="s">
        <v>11</v>
      </c>
    </row>
    <row r="21" spans="1:240" ht="25.5">
      <c r="A21" s="28">
        <f t="shared" si="0"/>
        <v>20</v>
      </c>
      <c r="B21" s="20">
        <v>7</v>
      </c>
      <c r="C21" s="20">
        <v>5</v>
      </c>
      <c r="D21" s="20">
        <v>0</v>
      </c>
      <c r="E21" s="20">
        <v>0</v>
      </c>
      <c r="F21" s="20">
        <v>0</v>
      </c>
      <c r="G21" s="11">
        <f t="shared" si="1"/>
        <v>12</v>
      </c>
      <c r="H21" s="13">
        <v>1</v>
      </c>
      <c r="I21" s="9" t="s">
        <v>37</v>
      </c>
      <c r="J21" s="22" t="s">
        <v>250</v>
      </c>
      <c r="K21" s="43" t="s">
        <v>98</v>
      </c>
      <c r="L21" s="22" t="s">
        <v>86</v>
      </c>
      <c r="M21" s="22" t="s">
        <v>11</v>
      </c>
    </row>
    <row r="22" spans="1:240" ht="25.5">
      <c r="A22" s="28">
        <f t="shared" si="0"/>
        <v>21</v>
      </c>
      <c r="B22" s="20">
        <v>7</v>
      </c>
      <c r="C22" s="20">
        <v>1</v>
      </c>
      <c r="D22" s="72">
        <f>3+1</f>
        <v>4</v>
      </c>
      <c r="E22" s="20">
        <v>0</v>
      </c>
      <c r="F22" s="20">
        <v>0</v>
      </c>
      <c r="G22" s="11">
        <f t="shared" si="1"/>
        <v>12</v>
      </c>
      <c r="H22" s="13">
        <v>35</v>
      </c>
      <c r="I22" s="9" t="s">
        <v>37</v>
      </c>
      <c r="J22" s="22" t="s">
        <v>251</v>
      </c>
      <c r="K22" s="43" t="s">
        <v>252</v>
      </c>
      <c r="L22" s="22" t="s">
        <v>32</v>
      </c>
      <c r="M22" s="22" t="s">
        <v>11</v>
      </c>
    </row>
    <row r="23" spans="1:240" ht="25.5">
      <c r="A23" s="28">
        <f t="shared" si="0"/>
        <v>22</v>
      </c>
      <c r="B23" s="20">
        <v>7</v>
      </c>
      <c r="C23" s="20">
        <v>4</v>
      </c>
      <c r="D23" s="20">
        <v>0</v>
      </c>
      <c r="E23" s="20">
        <v>0</v>
      </c>
      <c r="F23" s="20">
        <v>0</v>
      </c>
      <c r="G23" s="11">
        <f t="shared" si="1"/>
        <v>11</v>
      </c>
      <c r="H23" s="13">
        <v>18</v>
      </c>
      <c r="I23" s="9"/>
      <c r="J23" s="22" t="s">
        <v>253</v>
      </c>
      <c r="K23" s="43" t="s">
        <v>98</v>
      </c>
      <c r="L23" s="22" t="s">
        <v>86</v>
      </c>
      <c r="M23" s="22" t="s">
        <v>11</v>
      </c>
    </row>
    <row r="24" spans="1:240" ht="51">
      <c r="A24" s="28">
        <f t="shared" si="0"/>
        <v>23</v>
      </c>
      <c r="B24" s="20">
        <v>7</v>
      </c>
      <c r="C24" s="20">
        <v>2</v>
      </c>
      <c r="D24" s="20">
        <v>0</v>
      </c>
      <c r="E24" s="20">
        <v>0</v>
      </c>
      <c r="F24" s="20">
        <v>0</v>
      </c>
      <c r="G24" s="11">
        <f t="shared" si="1"/>
        <v>9</v>
      </c>
      <c r="H24" s="13">
        <v>33</v>
      </c>
      <c r="I24" s="5"/>
      <c r="J24" s="22" t="s">
        <v>254</v>
      </c>
      <c r="K24" s="43" t="s">
        <v>180</v>
      </c>
      <c r="L24" s="22" t="s">
        <v>89</v>
      </c>
      <c r="M24" s="22"/>
    </row>
    <row r="25" spans="1:240" ht="25.5">
      <c r="A25" s="28">
        <f t="shared" si="0"/>
        <v>24</v>
      </c>
      <c r="B25" s="20">
        <v>0</v>
      </c>
      <c r="C25" s="20">
        <v>1</v>
      </c>
      <c r="D25" s="20">
        <v>7</v>
      </c>
      <c r="E25" s="20">
        <v>0</v>
      </c>
      <c r="F25" s="20">
        <v>0</v>
      </c>
      <c r="G25" s="11">
        <f t="shared" si="1"/>
        <v>8</v>
      </c>
      <c r="H25" s="13">
        <v>2</v>
      </c>
      <c r="I25" s="9"/>
      <c r="J25" s="22" t="s">
        <v>255</v>
      </c>
      <c r="K25" s="43" t="s">
        <v>9</v>
      </c>
      <c r="L25" s="22" t="s">
        <v>10</v>
      </c>
      <c r="M25" s="22" t="s">
        <v>11</v>
      </c>
    </row>
    <row r="26" spans="1:240" ht="25.5">
      <c r="A26" s="28">
        <f t="shared" si="0"/>
        <v>25</v>
      </c>
      <c r="B26" s="20">
        <v>6</v>
      </c>
      <c r="C26" s="20">
        <v>2</v>
      </c>
      <c r="D26" s="20">
        <v>0</v>
      </c>
      <c r="E26" s="20">
        <v>0</v>
      </c>
      <c r="F26" s="20">
        <v>0</v>
      </c>
      <c r="G26" s="11">
        <f t="shared" si="1"/>
        <v>8</v>
      </c>
      <c r="H26" s="13">
        <v>19</v>
      </c>
      <c r="I26" s="9"/>
      <c r="J26" s="22" t="s">
        <v>256</v>
      </c>
      <c r="K26" s="43" t="s">
        <v>257</v>
      </c>
      <c r="L26" s="22" t="s">
        <v>28</v>
      </c>
      <c r="M26" s="22" t="s">
        <v>11</v>
      </c>
      <c r="HW26" s="14"/>
      <c r="HX26" s="15"/>
      <c r="HY26" s="15"/>
      <c r="HZ26" s="15"/>
      <c r="IA26" s="15"/>
      <c r="IB26" s="15"/>
      <c r="IC26" s="16"/>
      <c r="ID26" s="17"/>
      <c r="IE26" s="18"/>
      <c r="IF26" s="17"/>
    </row>
    <row r="27" spans="1:240" ht="25.5">
      <c r="A27" s="28">
        <f t="shared" si="0"/>
        <v>26</v>
      </c>
      <c r="B27" s="20">
        <v>7</v>
      </c>
      <c r="C27" s="20">
        <v>0</v>
      </c>
      <c r="D27" s="20">
        <v>0</v>
      </c>
      <c r="E27" s="20">
        <v>0</v>
      </c>
      <c r="F27" s="20">
        <v>0</v>
      </c>
      <c r="G27" s="11">
        <f t="shared" si="1"/>
        <v>7</v>
      </c>
      <c r="H27" s="13">
        <v>9</v>
      </c>
      <c r="I27" s="9"/>
      <c r="J27" s="22" t="s">
        <v>258</v>
      </c>
      <c r="K27" s="43" t="s">
        <v>167</v>
      </c>
      <c r="L27" s="22" t="s">
        <v>168</v>
      </c>
      <c r="M27" s="22"/>
    </row>
    <row r="28" spans="1:240" ht="25.5">
      <c r="A28" s="28">
        <f t="shared" si="0"/>
        <v>27</v>
      </c>
      <c r="B28" s="20">
        <v>7</v>
      </c>
      <c r="C28" s="20">
        <v>0</v>
      </c>
      <c r="D28" s="20">
        <v>0</v>
      </c>
      <c r="E28" s="20">
        <v>0</v>
      </c>
      <c r="F28" s="20">
        <v>0</v>
      </c>
      <c r="G28" s="11">
        <f t="shared" si="1"/>
        <v>7</v>
      </c>
      <c r="H28" s="13">
        <v>32</v>
      </c>
      <c r="I28" s="5"/>
      <c r="J28" s="22" t="s">
        <v>259</v>
      </c>
      <c r="K28" s="43" t="s">
        <v>187</v>
      </c>
      <c r="L28" s="22" t="s">
        <v>32</v>
      </c>
      <c r="M28" s="22" t="s">
        <v>11</v>
      </c>
    </row>
    <row r="29" spans="1:240" ht="25.5">
      <c r="A29" s="28">
        <f t="shared" si="0"/>
        <v>28</v>
      </c>
      <c r="B29" s="20">
        <v>7</v>
      </c>
      <c r="C29" s="20">
        <v>0</v>
      </c>
      <c r="D29" s="20">
        <v>0</v>
      </c>
      <c r="E29" s="20">
        <v>0</v>
      </c>
      <c r="F29" s="20">
        <v>0</v>
      </c>
      <c r="G29" s="11">
        <f t="shared" si="1"/>
        <v>7</v>
      </c>
      <c r="H29" s="13">
        <v>37</v>
      </c>
      <c r="I29" s="5"/>
      <c r="J29" s="22" t="s">
        <v>260</v>
      </c>
      <c r="K29" s="43" t="s">
        <v>74</v>
      </c>
      <c r="L29" s="22" t="s">
        <v>35</v>
      </c>
      <c r="M29" s="22" t="s">
        <v>11</v>
      </c>
    </row>
    <row r="30" spans="1:240" ht="25.5">
      <c r="A30" s="28">
        <f t="shared" si="0"/>
        <v>29</v>
      </c>
      <c r="B30" s="20">
        <v>7</v>
      </c>
      <c r="C30" s="20">
        <v>0</v>
      </c>
      <c r="D30" s="20">
        <v>0</v>
      </c>
      <c r="E30" s="20">
        <v>0</v>
      </c>
      <c r="F30" s="20">
        <v>0</v>
      </c>
      <c r="G30" s="11">
        <f t="shared" si="1"/>
        <v>7</v>
      </c>
      <c r="H30" s="13">
        <v>45</v>
      </c>
      <c r="I30" s="5"/>
      <c r="J30" s="22" t="s">
        <v>261</v>
      </c>
      <c r="K30" s="43" t="s">
        <v>262</v>
      </c>
      <c r="L30" s="22" t="s">
        <v>44</v>
      </c>
      <c r="M30" s="22" t="s">
        <v>11</v>
      </c>
    </row>
    <row r="31" spans="1:240" ht="25.5">
      <c r="A31" s="28">
        <f t="shared" si="0"/>
        <v>30</v>
      </c>
      <c r="B31" s="20">
        <v>7</v>
      </c>
      <c r="C31" s="20">
        <v>0</v>
      </c>
      <c r="D31" s="20">
        <v>0</v>
      </c>
      <c r="E31" s="20">
        <v>0</v>
      </c>
      <c r="F31" s="20">
        <v>0</v>
      </c>
      <c r="G31" s="11">
        <f t="shared" si="1"/>
        <v>7</v>
      </c>
      <c r="H31" s="13">
        <v>50</v>
      </c>
      <c r="I31" s="5"/>
      <c r="J31" s="22" t="s">
        <v>263</v>
      </c>
      <c r="K31" s="43" t="s">
        <v>264</v>
      </c>
      <c r="L31" s="22" t="s">
        <v>106</v>
      </c>
      <c r="M31" s="22" t="s">
        <v>11</v>
      </c>
    </row>
    <row r="32" spans="1:240" ht="25.5">
      <c r="A32" s="28">
        <f t="shared" si="0"/>
        <v>31</v>
      </c>
      <c r="B32" s="20">
        <v>4</v>
      </c>
      <c r="C32" s="20">
        <v>1</v>
      </c>
      <c r="D32" s="20">
        <v>0</v>
      </c>
      <c r="E32" s="20">
        <v>1</v>
      </c>
      <c r="F32" s="20">
        <v>0</v>
      </c>
      <c r="G32" s="11">
        <f t="shared" si="1"/>
        <v>6</v>
      </c>
      <c r="H32" s="13">
        <v>47</v>
      </c>
      <c r="I32" s="5"/>
      <c r="J32" s="22" t="s">
        <v>265</v>
      </c>
      <c r="K32" s="43" t="s">
        <v>266</v>
      </c>
      <c r="L32" s="22" t="s">
        <v>35</v>
      </c>
      <c r="M32" s="22" t="s">
        <v>11</v>
      </c>
    </row>
    <row r="33" spans="1:240" ht="51">
      <c r="A33" s="28">
        <f t="shared" si="0"/>
        <v>32</v>
      </c>
      <c r="B33" s="24">
        <v>5</v>
      </c>
      <c r="C33" s="24">
        <v>0</v>
      </c>
      <c r="D33" s="24">
        <v>0</v>
      </c>
      <c r="E33" s="24">
        <v>0</v>
      </c>
      <c r="F33" s="24">
        <v>0</v>
      </c>
      <c r="G33" s="11">
        <f t="shared" si="1"/>
        <v>5</v>
      </c>
      <c r="H33" s="13">
        <v>22</v>
      </c>
      <c r="I33" s="25"/>
      <c r="J33" s="22" t="s">
        <v>267</v>
      </c>
      <c r="K33" s="43" t="s">
        <v>268</v>
      </c>
      <c r="L33" s="22" t="s">
        <v>89</v>
      </c>
      <c r="M33" s="22"/>
    </row>
    <row r="34" spans="1:240" ht="25.5">
      <c r="A34" s="28">
        <f t="shared" ref="A34:A51" si="2">SUM(A33,1)</f>
        <v>33</v>
      </c>
      <c r="B34" s="20">
        <v>0</v>
      </c>
      <c r="C34" s="20">
        <v>0</v>
      </c>
      <c r="D34" s="20">
        <v>0</v>
      </c>
      <c r="E34" s="20">
        <v>0</v>
      </c>
      <c r="F34" s="20">
        <v>1</v>
      </c>
      <c r="G34" s="11">
        <f t="shared" ref="G34:G51" si="3">SUM(B34:F34)</f>
        <v>1</v>
      </c>
      <c r="H34" s="13">
        <v>12</v>
      </c>
      <c r="I34" s="9"/>
      <c r="J34" s="22" t="s">
        <v>269</v>
      </c>
      <c r="K34" s="43" t="s">
        <v>270</v>
      </c>
      <c r="L34" s="22" t="s">
        <v>65</v>
      </c>
      <c r="M34" s="22" t="s">
        <v>66</v>
      </c>
    </row>
    <row r="35" spans="1:240" ht="25.5">
      <c r="A35" s="28">
        <f t="shared" si="2"/>
        <v>34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11">
        <f t="shared" si="3"/>
        <v>0</v>
      </c>
      <c r="H35" s="13">
        <v>16</v>
      </c>
      <c r="I35" s="9"/>
      <c r="J35" s="22" t="s">
        <v>271</v>
      </c>
      <c r="K35" s="43" t="s">
        <v>272</v>
      </c>
      <c r="L35" s="22" t="s">
        <v>24</v>
      </c>
      <c r="M35" s="22" t="s">
        <v>25</v>
      </c>
      <c r="HW35" s="14"/>
      <c r="HX35" s="15"/>
      <c r="HY35" s="15"/>
      <c r="HZ35" s="15"/>
      <c r="IA35" s="15"/>
      <c r="IB35" s="15"/>
      <c r="IC35" s="16"/>
      <c r="ID35" s="17"/>
      <c r="IE35" s="18"/>
      <c r="IF35" s="17"/>
    </row>
    <row r="36" spans="1:240" ht="25.5">
      <c r="A36" s="28">
        <f t="shared" si="2"/>
        <v>35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11">
        <f t="shared" si="3"/>
        <v>0</v>
      </c>
      <c r="H36" s="13">
        <v>13</v>
      </c>
      <c r="I36" s="9"/>
      <c r="J36" s="22" t="s">
        <v>273</v>
      </c>
      <c r="K36" s="43" t="s">
        <v>203</v>
      </c>
      <c r="L36" s="22" t="s">
        <v>111</v>
      </c>
      <c r="M36" s="22" t="s">
        <v>112</v>
      </c>
    </row>
    <row r="37" spans="1:240" ht="25.5">
      <c r="A37" s="28">
        <f t="shared" si="2"/>
        <v>36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11">
        <f t="shared" si="3"/>
        <v>0</v>
      </c>
      <c r="H37" s="13">
        <v>41</v>
      </c>
      <c r="I37" s="5"/>
      <c r="J37" s="22" t="s">
        <v>274</v>
      </c>
      <c r="K37" s="43" t="s">
        <v>275</v>
      </c>
      <c r="L37" s="22" t="s">
        <v>121</v>
      </c>
      <c r="M37" s="22" t="s">
        <v>122</v>
      </c>
    </row>
    <row r="38" spans="1:240" ht="25.5">
      <c r="A38" s="28">
        <f t="shared" si="2"/>
        <v>37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11">
        <f t="shared" si="3"/>
        <v>0</v>
      </c>
      <c r="H38" s="13">
        <v>46</v>
      </c>
      <c r="I38" s="5"/>
      <c r="J38" s="22" t="s">
        <v>276</v>
      </c>
      <c r="K38" s="43" t="s">
        <v>277</v>
      </c>
      <c r="L38" s="22" t="s">
        <v>278</v>
      </c>
      <c r="M38" s="22" t="s">
        <v>279</v>
      </c>
    </row>
    <row r="39" spans="1:240" ht="38.25">
      <c r="A39" s="28">
        <f t="shared" si="2"/>
        <v>38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11">
        <f t="shared" si="3"/>
        <v>0</v>
      </c>
      <c r="H39" s="13">
        <v>11</v>
      </c>
      <c r="I39" s="9"/>
      <c r="J39" s="22" t="s">
        <v>280</v>
      </c>
      <c r="K39" s="43" t="s">
        <v>281</v>
      </c>
      <c r="L39" s="22" t="s">
        <v>86</v>
      </c>
      <c r="M39" s="22" t="s">
        <v>11</v>
      </c>
    </row>
    <row r="40" spans="1:240" ht="25.5">
      <c r="A40" s="28">
        <f t="shared" si="2"/>
        <v>39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11">
        <f t="shared" si="3"/>
        <v>0</v>
      </c>
      <c r="H40" s="13">
        <v>14</v>
      </c>
      <c r="I40" s="9"/>
      <c r="J40" s="22" t="s">
        <v>282</v>
      </c>
      <c r="K40" s="43" t="s">
        <v>43</v>
      </c>
      <c r="L40" s="22" t="s">
        <v>44</v>
      </c>
      <c r="M40" s="22" t="s">
        <v>11</v>
      </c>
    </row>
    <row r="41" spans="1:240" ht="25.5">
      <c r="A41" s="28">
        <f t="shared" si="2"/>
        <v>40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11">
        <f t="shared" si="3"/>
        <v>0</v>
      </c>
      <c r="H41" s="13">
        <v>20</v>
      </c>
      <c r="I41" s="5"/>
      <c r="J41" s="22" t="s">
        <v>283</v>
      </c>
      <c r="K41" s="43" t="s">
        <v>167</v>
      </c>
      <c r="L41" s="22" t="s">
        <v>168</v>
      </c>
      <c r="M41" s="22"/>
    </row>
    <row r="42" spans="1:240" ht="25.5">
      <c r="A42" s="28">
        <f t="shared" si="2"/>
        <v>41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11">
        <f t="shared" si="3"/>
        <v>0</v>
      </c>
      <c r="H42" s="13">
        <v>36</v>
      </c>
      <c r="I42" s="5"/>
      <c r="J42" s="22" t="s">
        <v>284</v>
      </c>
      <c r="K42" s="43" t="s">
        <v>217</v>
      </c>
      <c r="L42" s="22" t="s">
        <v>129</v>
      </c>
      <c r="M42" s="22" t="s">
        <v>11</v>
      </c>
    </row>
    <row r="43" spans="1:240" ht="25.5">
      <c r="A43" s="28">
        <f t="shared" si="2"/>
        <v>42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11">
        <f t="shared" si="3"/>
        <v>0</v>
      </c>
      <c r="H43" s="13">
        <v>38</v>
      </c>
      <c r="I43" s="5"/>
      <c r="J43" s="22" t="s">
        <v>285</v>
      </c>
      <c r="K43" s="43" t="s">
        <v>175</v>
      </c>
      <c r="L43" s="22" t="s">
        <v>72</v>
      </c>
      <c r="M43" s="22" t="s">
        <v>11</v>
      </c>
    </row>
    <row r="44" spans="1:240" ht="25.5">
      <c r="A44" s="28">
        <f t="shared" si="2"/>
        <v>43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11">
        <f t="shared" si="3"/>
        <v>0</v>
      </c>
      <c r="H44" s="13">
        <v>39</v>
      </c>
      <c r="I44" s="9"/>
      <c r="J44" s="22" t="s">
        <v>286</v>
      </c>
      <c r="K44" s="43" t="s">
        <v>287</v>
      </c>
      <c r="L44" s="22" t="s">
        <v>190</v>
      </c>
      <c r="M44" s="22" t="s">
        <v>11</v>
      </c>
    </row>
    <row r="45" spans="1:240" ht="25.5">
      <c r="A45" s="28">
        <f t="shared" si="2"/>
        <v>44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11">
        <f t="shared" si="3"/>
        <v>0</v>
      </c>
      <c r="H45" s="13">
        <v>42</v>
      </c>
      <c r="I45" s="5"/>
      <c r="J45" s="22" t="s">
        <v>288</v>
      </c>
      <c r="K45" s="43" t="s">
        <v>108</v>
      </c>
      <c r="L45" s="22" t="s">
        <v>106</v>
      </c>
      <c r="M45" s="22" t="s">
        <v>11</v>
      </c>
    </row>
    <row r="46" spans="1:240" ht="25.5">
      <c r="A46" s="28">
        <f t="shared" si="2"/>
        <v>45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11">
        <f t="shared" si="3"/>
        <v>0</v>
      </c>
      <c r="H46" s="13">
        <v>43</v>
      </c>
      <c r="I46" s="5"/>
      <c r="J46" s="22" t="s">
        <v>289</v>
      </c>
      <c r="K46" s="43" t="s">
        <v>290</v>
      </c>
      <c r="L46" s="22" t="s">
        <v>106</v>
      </c>
      <c r="M46" s="22" t="s">
        <v>11</v>
      </c>
    </row>
    <row r="47" spans="1:240" ht="25.5">
      <c r="A47" s="28">
        <f t="shared" si="2"/>
        <v>46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11">
        <f t="shared" si="3"/>
        <v>0</v>
      </c>
      <c r="H47" s="13">
        <v>48</v>
      </c>
      <c r="I47" s="5"/>
      <c r="J47" s="22" t="s">
        <v>291</v>
      </c>
      <c r="K47" s="43" t="s">
        <v>292</v>
      </c>
      <c r="L47" s="22" t="s">
        <v>44</v>
      </c>
      <c r="M47" s="22" t="s">
        <v>11</v>
      </c>
    </row>
    <row r="48" spans="1:240" ht="25.5">
      <c r="A48" s="28">
        <f t="shared" si="2"/>
        <v>47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11">
        <f t="shared" si="3"/>
        <v>0</v>
      </c>
      <c r="H48" s="13">
        <v>40</v>
      </c>
      <c r="I48" s="5"/>
      <c r="J48" s="22" t="s">
        <v>293</v>
      </c>
      <c r="K48" s="43" t="s">
        <v>294</v>
      </c>
      <c r="L48" s="22" t="s">
        <v>65</v>
      </c>
      <c r="M48" s="22" t="s">
        <v>295</v>
      </c>
    </row>
    <row r="49" spans="1:13" ht="25.5">
      <c r="A49" s="28">
        <f t="shared" si="2"/>
        <v>48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11">
        <f t="shared" si="3"/>
        <v>0</v>
      </c>
      <c r="H49" s="13">
        <v>17</v>
      </c>
      <c r="I49" s="9"/>
      <c r="J49" s="22" t="s">
        <v>296</v>
      </c>
      <c r="K49" s="43" t="s">
        <v>227</v>
      </c>
      <c r="L49" s="22" t="s">
        <v>52</v>
      </c>
      <c r="M49" s="22" t="s">
        <v>228</v>
      </c>
    </row>
    <row r="50" spans="1:13" ht="25.5">
      <c r="A50" s="28">
        <f t="shared" si="2"/>
        <v>49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11">
        <f t="shared" si="3"/>
        <v>0</v>
      </c>
      <c r="H50" s="13">
        <v>49</v>
      </c>
      <c r="I50" s="9"/>
      <c r="J50" s="22" t="s">
        <v>297</v>
      </c>
      <c r="K50" s="43" t="s">
        <v>298</v>
      </c>
      <c r="L50" s="22" t="s">
        <v>52</v>
      </c>
      <c r="M50" s="22" t="s">
        <v>299</v>
      </c>
    </row>
    <row r="51" spans="1:13" ht="26.25" thickBot="1">
      <c r="A51" s="52">
        <f t="shared" si="2"/>
        <v>50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26">
        <f t="shared" si="3"/>
        <v>0</v>
      </c>
      <c r="H51" s="45">
        <v>15</v>
      </c>
      <c r="I51" s="54"/>
      <c r="J51" s="46" t="s">
        <v>300</v>
      </c>
      <c r="K51" s="47" t="s">
        <v>301</v>
      </c>
      <c r="L51" s="46" t="s">
        <v>111</v>
      </c>
      <c r="M51" s="46" t="s">
        <v>302</v>
      </c>
    </row>
    <row r="52" spans="1:13" ht="10.5" customHeight="1">
      <c r="A52" s="74"/>
      <c r="B52" s="75"/>
      <c r="C52" s="75"/>
      <c r="D52" s="75"/>
      <c r="E52" s="75"/>
      <c r="F52" s="75"/>
      <c r="G52" s="16"/>
      <c r="H52" s="76"/>
      <c r="I52" s="77"/>
      <c r="J52" s="78"/>
      <c r="K52" s="78"/>
      <c r="L52" s="78"/>
      <c r="M52" s="78"/>
    </row>
    <row r="53" spans="1:13">
      <c r="B53" s="1" t="s">
        <v>140</v>
      </c>
      <c r="J53" s="4" t="s">
        <v>141</v>
      </c>
      <c r="K53" s="12" t="s">
        <v>142</v>
      </c>
      <c r="L53" s="12" t="s">
        <v>143</v>
      </c>
    </row>
    <row r="54" spans="1:13">
      <c r="L54" s="12"/>
      <c r="M54" s="12"/>
    </row>
  </sheetData>
  <autoFilter ref="A1:IG51" xr:uid="{00000000-0009-0000-0000-000002000000}">
    <sortState xmlns:xlrd2="http://schemas.microsoft.com/office/spreadsheetml/2017/richdata2" ref="A2:IF51">
      <sortCondition descending="1" ref="G1:G51"/>
    </sortState>
  </autoFilter>
  <pageMargins left="0.35433070866141736" right="0.39370078740157483" top="0.74803149606299213" bottom="0.38541666666666669" header="0.31496062992125984" footer="0.31496062992125984"/>
  <pageSetup paperSize="9" orientation="landscape" verticalDpi="0" r:id="rId1"/>
  <headerFooter>
    <oddHeader>&amp;L30.01.2022&amp;CПротокол результатів  
ІІІ (обласного) етапу Всеукраїнської учнівської олімпіади з математики&amp;R9 клас
МАХ - 35 бали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F47"/>
  <sheetViews>
    <sheetView view="pageLayout" topLeftCell="A14" zoomScaleNormal="100" workbookViewId="0">
      <selection activeCell="I20" sqref="I20:K22"/>
    </sheetView>
  </sheetViews>
  <sheetFormatPr defaultRowHeight="15.75"/>
  <cols>
    <col min="1" max="1" width="3.85546875" style="21" customWidth="1"/>
    <col min="2" max="6" width="3.140625" style="1" customWidth="1"/>
    <col min="7" max="7" width="4.140625" style="1" customWidth="1"/>
    <col min="8" max="8" width="6" style="1" hidden="1" customWidth="1"/>
    <col min="9" max="9" width="4" style="2" customWidth="1"/>
    <col min="10" max="10" width="20.85546875" style="4" customWidth="1"/>
    <col min="11" max="11" width="56.5703125" style="4" customWidth="1"/>
    <col min="12" max="12" width="18.28515625" style="4" customWidth="1"/>
    <col min="13" max="13" width="17" style="4" customWidth="1"/>
  </cols>
  <sheetData>
    <row r="1" spans="1:240" s="3" customFormat="1" ht="34.5" thickBot="1">
      <c r="A1" s="60" t="s">
        <v>0</v>
      </c>
      <c r="B1" s="61">
        <v>1</v>
      </c>
      <c r="C1" s="61">
        <v>2</v>
      </c>
      <c r="D1" s="61">
        <v>3</v>
      </c>
      <c r="E1" s="61">
        <v>4</v>
      </c>
      <c r="F1" s="61">
        <v>5</v>
      </c>
      <c r="G1" s="62" t="s">
        <v>144</v>
      </c>
      <c r="H1" s="63" t="s">
        <v>1</v>
      </c>
      <c r="I1" s="63" t="s">
        <v>2</v>
      </c>
      <c r="J1" s="64" t="s">
        <v>3</v>
      </c>
      <c r="K1" s="61" t="s">
        <v>4</v>
      </c>
      <c r="L1" s="61" t="s">
        <v>5</v>
      </c>
      <c r="M1" s="64" t="s">
        <v>6</v>
      </c>
    </row>
    <row r="2" spans="1:240" ht="25.5">
      <c r="A2" s="28">
        <f>SUM(A1,1)</f>
        <v>1</v>
      </c>
      <c r="B2" s="66">
        <v>7</v>
      </c>
      <c r="C2" s="66">
        <v>7</v>
      </c>
      <c r="D2" s="66">
        <v>7</v>
      </c>
      <c r="E2" s="66">
        <v>7</v>
      </c>
      <c r="F2" s="66">
        <v>7</v>
      </c>
      <c r="G2" s="67">
        <f t="shared" ref="G2:G44" si="0">SUM(B2:F2)</f>
        <v>35</v>
      </c>
      <c r="H2" s="68">
        <v>19</v>
      </c>
      <c r="I2" s="69" t="s">
        <v>7</v>
      </c>
      <c r="J2" s="70" t="s">
        <v>303</v>
      </c>
      <c r="K2" s="71" t="s">
        <v>98</v>
      </c>
      <c r="L2" s="70" t="s">
        <v>86</v>
      </c>
      <c r="M2" s="70" t="s">
        <v>11</v>
      </c>
      <c r="HW2" s="14"/>
      <c r="HX2" s="15"/>
      <c r="HY2" s="15"/>
      <c r="HZ2" s="15"/>
      <c r="IA2" s="15"/>
      <c r="IB2" s="15"/>
      <c r="IC2" s="16"/>
      <c r="ID2" s="17"/>
      <c r="IE2" s="18"/>
      <c r="IF2" s="17"/>
    </row>
    <row r="3" spans="1:240" ht="25.5">
      <c r="A3" s="28">
        <f t="shared" ref="A3" si="1">SUM(A2,1)</f>
        <v>2</v>
      </c>
      <c r="B3" s="20">
        <v>7</v>
      </c>
      <c r="C3" s="20">
        <v>7</v>
      </c>
      <c r="D3" s="20">
        <v>7</v>
      </c>
      <c r="E3" s="20">
        <v>7</v>
      </c>
      <c r="F3" s="20">
        <v>7</v>
      </c>
      <c r="G3" s="11">
        <f t="shared" si="0"/>
        <v>35</v>
      </c>
      <c r="H3" s="13">
        <v>10</v>
      </c>
      <c r="I3" s="9" t="s">
        <v>7</v>
      </c>
      <c r="J3" s="22" t="s">
        <v>304</v>
      </c>
      <c r="K3" s="43" t="s">
        <v>9</v>
      </c>
      <c r="L3" s="22" t="s">
        <v>10</v>
      </c>
      <c r="M3" s="22" t="s">
        <v>11</v>
      </c>
    </row>
    <row r="4" spans="1:240" ht="25.5">
      <c r="A4" s="28">
        <f t="shared" ref="A4:A44" si="2">SUM(A3,1)</f>
        <v>3</v>
      </c>
      <c r="B4" s="20">
        <v>7</v>
      </c>
      <c r="C4" s="20">
        <v>7</v>
      </c>
      <c r="D4" s="20">
        <v>7</v>
      </c>
      <c r="E4" s="20">
        <v>5</v>
      </c>
      <c r="F4" s="20">
        <v>7</v>
      </c>
      <c r="G4" s="11">
        <f t="shared" si="0"/>
        <v>33</v>
      </c>
      <c r="H4" s="13">
        <v>11</v>
      </c>
      <c r="I4" s="9" t="s">
        <v>7</v>
      </c>
      <c r="J4" s="22" t="s">
        <v>305</v>
      </c>
      <c r="K4" s="43" t="s">
        <v>9</v>
      </c>
      <c r="L4" s="22" t="s">
        <v>10</v>
      </c>
      <c r="M4" s="22" t="s">
        <v>11</v>
      </c>
    </row>
    <row r="5" spans="1:240" ht="25.5">
      <c r="A5" s="28">
        <f t="shared" si="2"/>
        <v>4</v>
      </c>
      <c r="B5" s="20">
        <v>7</v>
      </c>
      <c r="C5" s="20">
        <v>7</v>
      </c>
      <c r="D5" s="20">
        <v>7</v>
      </c>
      <c r="E5" s="20">
        <v>6</v>
      </c>
      <c r="F5" s="20">
        <v>3</v>
      </c>
      <c r="G5" s="11">
        <f t="shared" si="0"/>
        <v>30</v>
      </c>
      <c r="H5" s="13">
        <v>12</v>
      </c>
      <c r="I5" s="9" t="s">
        <v>232</v>
      </c>
      <c r="J5" s="22" t="s">
        <v>306</v>
      </c>
      <c r="K5" s="43" t="s">
        <v>27</v>
      </c>
      <c r="L5" s="22" t="s">
        <v>28</v>
      </c>
      <c r="M5" s="22" t="s">
        <v>11</v>
      </c>
    </row>
    <row r="6" spans="1:240" ht="25.5">
      <c r="A6" s="28">
        <f t="shared" si="2"/>
        <v>5</v>
      </c>
      <c r="B6" s="20">
        <v>7</v>
      </c>
      <c r="C6" s="20">
        <v>7</v>
      </c>
      <c r="D6" s="20">
        <v>7</v>
      </c>
      <c r="E6" s="20">
        <v>1</v>
      </c>
      <c r="F6" s="20">
        <v>5</v>
      </c>
      <c r="G6" s="11">
        <f t="shared" si="0"/>
        <v>27</v>
      </c>
      <c r="H6" s="13">
        <v>4</v>
      </c>
      <c r="I6" s="9" t="s">
        <v>13</v>
      </c>
      <c r="J6" s="22" t="s">
        <v>307</v>
      </c>
      <c r="K6" s="43" t="s">
        <v>27</v>
      </c>
      <c r="L6" s="22" t="s">
        <v>28</v>
      </c>
      <c r="M6" s="22" t="s">
        <v>11</v>
      </c>
    </row>
    <row r="7" spans="1:240" ht="25.5">
      <c r="A7" s="28">
        <f t="shared" si="2"/>
        <v>6</v>
      </c>
      <c r="B7" s="20">
        <v>7</v>
      </c>
      <c r="C7" s="20">
        <v>2</v>
      </c>
      <c r="D7" s="20">
        <v>7</v>
      </c>
      <c r="E7" s="20">
        <v>2</v>
      </c>
      <c r="F7" s="20">
        <v>7</v>
      </c>
      <c r="G7" s="11">
        <f t="shared" si="0"/>
        <v>25</v>
      </c>
      <c r="H7" s="13">
        <v>21</v>
      </c>
      <c r="I7" s="9" t="s">
        <v>13</v>
      </c>
      <c r="J7" s="22" t="s">
        <v>308</v>
      </c>
      <c r="K7" s="43" t="s">
        <v>9</v>
      </c>
      <c r="L7" s="22" t="s">
        <v>10</v>
      </c>
      <c r="M7" s="22" t="s">
        <v>11</v>
      </c>
    </row>
    <row r="8" spans="1:240" ht="25.5">
      <c r="A8" s="28">
        <f t="shared" si="2"/>
        <v>7</v>
      </c>
      <c r="B8" s="20">
        <v>7</v>
      </c>
      <c r="C8" s="20">
        <v>7</v>
      </c>
      <c r="D8" s="20">
        <v>7</v>
      </c>
      <c r="E8" s="20">
        <v>0</v>
      </c>
      <c r="F8" s="20">
        <v>2</v>
      </c>
      <c r="G8" s="11">
        <f t="shared" si="0"/>
        <v>23</v>
      </c>
      <c r="H8" s="13">
        <v>18</v>
      </c>
      <c r="I8" s="9" t="s">
        <v>13</v>
      </c>
      <c r="J8" s="22" t="s">
        <v>309</v>
      </c>
      <c r="K8" s="43" t="s">
        <v>9</v>
      </c>
      <c r="L8" s="22" t="s">
        <v>10</v>
      </c>
      <c r="M8" s="22" t="s">
        <v>11</v>
      </c>
    </row>
    <row r="9" spans="1:240" ht="25.5">
      <c r="A9" s="28">
        <f t="shared" si="2"/>
        <v>8</v>
      </c>
      <c r="B9" s="20">
        <v>7</v>
      </c>
      <c r="C9" s="20">
        <v>4</v>
      </c>
      <c r="D9" s="20">
        <v>7</v>
      </c>
      <c r="E9" s="20">
        <v>2</v>
      </c>
      <c r="F9" s="20">
        <v>2</v>
      </c>
      <c r="G9" s="11">
        <f t="shared" si="0"/>
        <v>22</v>
      </c>
      <c r="H9" s="13">
        <v>2</v>
      </c>
      <c r="I9" s="9" t="s">
        <v>13</v>
      </c>
      <c r="J9" s="22" t="s">
        <v>310</v>
      </c>
      <c r="K9" s="43" t="s">
        <v>9</v>
      </c>
      <c r="L9" s="22" t="s">
        <v>10</v>
      </c>
      <c r="M9" s="22" t="s">
        <v>11</v>
      </c>
    </row>
    <row r="10" spans="1:240" ht="25.5">
      <c r="A10" s="28">
        <f t="shared" si="2"/>
        <v>9</v>
      </c>
      <c r="B10" s="20">
        <v>7</v>
      </c>
      <c r="C10" s="20">
        <v>7</v>
      </c>
      <c r="D10" s="20">
        <v>7</v>
      </c>
      <c r="E10" s="20">
        <v>0</v>
      </c>
      <c r="F10" s="20">
        <v>0</v>
      </c>
      <c r="G10" s="11">
        <f t="shared" si="0"/>
        <v>21</v>
      </c>
      <c r="H10" s="13">
        <v>13</v>
      </c>
      <c r="I10" s="9" t="s">
        <v>13</v>
      </c>
      <c r="J10" s="22" t="s">
        <v>311</v>
      </c>
      <c r="K10" s="43" t="s">
        <v>9</v>
      </c>
      <c r="L10" s="22" t="s">
        <v>10</v>
      </c>
      <c r="M10" s="22" t="s">
        <v>11</v>
      </c>
    </row>
    <row r="11" spans="1:240" ht="25.5">
      <c r="A11" s="28">
        <f t="shared" si="2"/>
        <v>10</v>
      </c>
      <c r="B11" s="20">
        <v>7</v>
      </c>
      <c r="C11" s="20">
        <v>7</v>
      </c>
      <c r="D11" s="20">
        <v>7</v>
      </c>
      <c r="E11" s="20">
        <v>0</v>
      </c>
      <c r="F11" s="20">
        <v>0</v>
      </c>
      <c r="G11" s="11">
        <f t="shared" si="0"/>
        <v>21</v>
      </c>
      <c r="H11" s="13">
        <v>20</v>
      </c>
      <c r="I11" s="9" t="s">
        <v>13</v>
      </c>
      <c r="J11" s="22" t="s">
        <v>312</v>
      </c>
      <c r="K11" s="43" t="s">
        <v>9</v>
      </c>
      <c r="L11" s="22" t="s">
        <v>10</v>
      </c>
      <c r="M11" s="22" t="s">
        <v>11</v>
      </c>
    </row>
    <row r="12" spans="1:240" ht="25.5">
      <c r="A12" s="28">
        <f t="shared" si="2"/>
        <v>11</v>
      </c>
      <c r="B12" s="20">
        <v>7</v>
      </c>
      <c r="C12" s="20">
        <v>0</v>
      </c>
      <c r="D12" s="20">
        <v>7</v>
      </c>
      <c r="E12" s="20">
        <v>0</v>
      </c>
      <c r="F12" s="20">
        <v>7</v>
      </c>
      <c r="G12" s="11">
        <f t="shared" si="0"/>
        <v>21</v>
      </c>
      <c r="H12" s="13">
        <v>8</v>
      </c>
      <c r="I12" s="9" t="s">
        <v>13</v>
      </c>
      <c r="J12" s="22" t="s">
        <v>313</v>
      </c>
      <c r="K12" s="43" t="s">
        <v>9</v>
      </c>
      <c r="L12" s="22" t="s">
        <v>10</v>
      </c>
      <c r="M12" s="22" t="s">
        <v>11</v>
      </c>
    </row>
    <row r="13" spans="1:240" ht="25.5">
      <c r="A13" s="28">
        <f t="shared" si="2"/>
        <v>12</v>
      </c>
      <c r="B13" s="20">
        <v>7</v>
      </c>
      <c r="C13" s="20">
        <v>7</v>
      </c>
      <c r="D13" s="20">
        <v>0</v>
      </c>
      <c r="E13" s="20">
        <v>3</v>
      </c>
      <c r="F13" s="20">
        <v>1</v>
      </c>
      <c r="G13" s="11">
        <f t="shared" si="0"/>
        <v>18</v>
      </c>
      <c r="H13" s="13">
        <v>16</v>
      </c>
      <c r="I13" s="9" t="s">
        <v>37</v>
      </c>
      <c r="J13" s="22" t="s">
        <v>314</v>
      </c>
      <c r="K13" s="43" t="s">
        <v>9</v>
      </c>
      <c r="L13" s="22" t="s">
        <v>10</v>
      </c>
      <c r="M13" s="22" t="s">
        <v>11</v>
      </c>
    </row>
    <row r="14" spans="1:240" ht="25.5">
      <c r="A14" s="28">
        <f t="shared" si="2"/>
        <v>13</v>
      </c>
      <c r="B14" s="20">
        <v>7</v>
      </c>
      <c r="C14" s="20">
        <v>5</v>
      </c>
      <c r="D14" s="20">
        <v>0</v>
      </c>
      <c r="E14" s="20">
        <v>5</v>
      </c>
      <c r="F14" s="20">
        <v>0</v>
      </c>
      <c r="G14" s="11">
        <f t="shared" si="0"/>
        <v>17</v>
      </c>
      <c r="H14" s="13">
        <v>5</v>
      </c>
      <c r="I14" s="9" t="s">
        <v>37</v>
      </c>
      <c r="J14" s="22" t="s">
        <v>315</v>
      </c>
      <c r="K14" s="43" t="s">
        <v>9</v>
      </c>
      <c r="L14" s="22" t="s">
        <v>10</v>
      </c>
      <c r="M14" s="22" t="s">
        <v>11</v>
      </c>
      <c r="HW14" s="14"/>
      <c r="HX14" s="15"/>
      <c r="HY14" s="15"/>
      <c r="HZ14" s="15"/>
      <c r="IA14" s="15"/>
      <c r="IB14" s="15"/>
      <c r="IC14" s="16"/>
      <c r="ID14" s="17"/>
      <c r="IE14" s="18"/>
      <c r="IF14" s="17"/>
    </row>
    <row r="15" spans="1:240" ht="25.5">
      <c r="A15" s="28">
        <f t="shared" si="2"/>
        <v>14</v>
      </c>
      <c r="B15" s="20">
        <v>7</v>
      </c>
      <c r="C15" s="20">
        <v>7</v>
      </c>
      <c r="D15" s="20">
        <v>0</v>
      </c>
      <c r="E15" s="20">
        <v>2</v>
      </c>
      <c r="F15" s="20">
        <v>0</v>
      </c>
      <c r="G15" s="11">
        <f t="shared" si="0"/>
        <v>16</v>
      </c>
      <c r="H15" s="13">
        <v>32</v>
      </c>
      <c r="I15" s="9" t="s">
        <v>37</v>
      </c>
      <c r="J15" s="22" t="s">
        <v>316</v>
      </c>
      <c r="K15" s="43" t="s">
        <v>27</v>
      </c>
      <c r="L15" s="22" t="s">
        <v>28</v>
      </c>
      <c r="M15" s="22" t="s">
        <v>11</v>
      </c>
    </row>
    <row r="16" spans="1:240" ht="25.5">
      <c r="A16" s="28">
        <f t="shared" si="2"/>
        <v>15</v>
      </c>
      <c r="B16" s="20">
        <v>7</v>
      </c>
      <c r="C16" s="20">
        <v>7</v>
      </c>
      <c r="D16" s="20">
        <v>0</v>
      </c>
      <c r="E16" s="20">
        <v>2</v>
      </c>
      <c r="F16" s="20">
        <v>0</v>
      </c>
      <c r="G16" s="11">
        <f t="shared" si="0"/>
        <v>16</v>
      </c>
      <c r="H16" s="13">
        <v>1</v>
      </c>
      <c r="I16" s="9" t="s">
        <v>37</v>
      </c>
      <c r="J16" s="22" t="s">
        <v>317</v>
      </c>
      <c r="K16" s="43" t="s">
        <v>318</v>
      </c>
      <c r="L16" s="22" t="s">
        <v>35</v>
      </c>
      <c r="M16" s="22" t="s">
        <v>11</v>
      </c>
    </row>
    <row r="17" spans="1:240" ht="25.5">
      <c r="A17" s="28">
        <f t="shared" si="2"/>
        <v>16</v>
      </c>
      <c r="B17" s="20">
        <v>7</v>
      </c>
      <c r="C17" s="20">
        <v>0</v>
      </c>
      <c r="D17" s="20">
        <v>0</v>
      </c>
      <c r="E17" s="20">
        <v>3</v>
      </c>
      <c r="F17" s="20">
        <v>5</v>
      </c>
      <c r="G17" s="11">
        <f t="shared" si="0"/>
        <v>15</v>
      </c>
      <c r="H17" s="13">
        <v>24</v>
      </c>
      <c r="I17" s="9" t="s">
        <v>37</v>
      </c>
      <c r="J17" s="22" t="s">
        <v>319</v>
      </c>
      <c r="K17" s="43" t="s">
        <v>27</v>
      </c>
      <c r="L17" s="22" t="s">
        <v>28</v>
      </c>
      <c r="M17" s="22" t="s">
        <v>11</v>
      </c>
    </row>
    <row r="18" spans="1:240" ht="25.5">
      <c r="A18" s="28">
        <f t="shared" si="2"/>
        <v>17</v>
      </c>
      <c r="B18" s="20">
        <v>7</v>
      </c>
      <c r="C18" s="20">
        <v>7</v>
      </c>
      <c r="D18" s="20">
        <v>0</v>
      </c>
      <c r="E18" s="20">
        <v>0</v>
      </c>
      <c r="F18" s="20">
        <v>0</v>
      </c>
      <c r="G18" s="11">
        <f t="shared" si="0"/>
        <v>14</v>
      </c>
      <c r="H18" s="13">
        <v>27</v>
      </c>
      <c r="I18" s="9" t="s">
        <v>37</v>
      </c>
      <c r="J18" s="22" t="s">
        <v>320</v>
      </c>
      <c r="K18" s="43" t="s">
        <v>27</v>
      </c>
      <c r="L18" s="22" t="s">
        <v>28</v>
      </c>
      <c r="M18" s="22" t="s">
        <v>11</v>
      </c>
    </row>
    <row r="19" spans="1:240" ht="25.5">
      <c r="A19" s="28">
        <f t="shared" si="2"/>
        <v>18</v>
      </c>
      <c r="B19" s="20">
        <v>7</v>
      </c>
      <c r="C19" s="20">
        <v>7</v>
      </c>
      <c r="D19" s="20">
        <v>0</v>
      </c>
      <c r="E19" s="20">
        <v>0</v>
      </c>
      <c r="F19" s="20">
        <v>0</v>
      </c>
      <c r="G19" s="11">
        <f t="shared" si="0"/>
        <v>14</v>
      </c>
      <c r="H19" s="13">
        <v>15</v>
      </c>
      <c r="I19" s="9" t="s">
        <v>37</v>
      </c>
      <c r="J19" s="22" t="s">
        <v>321</v>
      </c>
      <c r="K19" s="43" t="s">
        <v>9</v>
      </c>
      <c r="L19" s="22" t="s">
        <v>10</v>
      </c>
      <c r="M19" s="22" t="s">
        <v>11</v>
      </c>
    </row>
    <row r="20" spans="1:240" ht="25.5">
      <c r="A20" s="28">
        <f t="shared" si="2"/>
        <v>19</v>
      </c>
      <c r="B20" s="20">
        <v>7</v>
      </c>
      <c r="C20" s="20">
        <v>6</v>
      </c>
      <c r="D20" s="20">
        <v>0</v>
      </c>
      <c r="E20" s="20">
        <v>0</v>
      </c>
      <c r="F20" s="20">
        <v>0</v>
      </c>
      <c r="G20" s="11">
        <f t="shared" si="0"/>
        <v>13</v>
      </c>
      <c r="H20" s="13">
        <v>9</v>
      </c>
      <c r="I20" s="9" t="s">
        <v>37</v>
      </c>
      <c r="J20" s="22" t="s">
        <v>322</v>
      </c>
      <c r="K20" s="43" t="s">
        <v>9</v>
      </c>
      <c r="L20" s="22" t="s">
        <v>10</v>
      </c>
      <c r="M20" s="22" t="s">
        <v>11</v>
      </c>
    </row>
    <row r="21" spans="1:240" ht="25.5">
      <c r="A21" s="28">
        <f t="shared" si="2"/>
        <v>20</v>
      </c>
      <c r="B21" s="20">
        <v>7</v>
      </c>
      <c r="C21" s="20">
        <v>5</v>
      </c>
      <c r="D21" s="20">
        <v>0</v>
      </c>
      <c r="E21" s="20">
        <v>1</v>
      </c>
      <c r="F21" s="20">
        <v>0</v>
      </c>
      <c r="G21" s="11">
        <f t="shared" si="0"/>
        <v>13</v>
      </c>
      <c r="H21" s="13">
        <v>14</v>
      </c>
      <c r="I21" s="9" t="s">
        <v>37</v>
      </c>
      <c r="J21" s="22" t="s">
        <v>323</v>
      </c>
      <c r="K21" s="43" t="s">
        <v>9</v>
      </c>
      <c r="L21" s="22" t="s">
        <v>10</v>
      </c>
      <c r="M21" s="22" t="s">
        <v>11</v>
      </c>
    </row>
    <row r="22" spans="1:240" ht="25.5">
      <c r="A22" s="28">
        <f t="shared" si="2"/>
        <v>21</v>
      </c>
      <c r="B22" s="20">
        <v>7</v>
      </c>
      <c r="C22" s="20">
        <v>2</v>
      </c>
      <c r="D22" s="20">
        <v>0</v>
      </c>
      <c r="E22" s="20">
        <v>0</v>
      </c>
      <c r="F22" s="20">
        <v>3</v>
      </c>
      <c r="G22" s="11">
        <f t="shared" si="0"/>
        <v>12</v>
      </c>
      <c r="H22" s="13">
        <v>25</v>
      </c>
      <c r="I22" s="9" t="s">
        <v>37</v>
      </c>
      <c r="J22" s="22" t="s">
        <v>324</v>
      </c>
      <c r="K22" s="43" t="s">
        <v>9</v>
      </c>
      <c r="L22" s="22" t="s">
        <v>10</v>
      </c>
      <c r="M22" s="22" t="s">
        <v>11</v>
      </c>
    </row>
    <row r="23" spans="1:240" ht="25.5">
      <c r="A23" s="28">
        <f t="shared" si="2"/>
        <v>22</v>
      </c>
      <c r="B23" s="20">
        <v>7</v>
      </c>
      <c r="C23" s="20">
        <v>0</v>
      </c>
      <c r="D23" s="20">
        <v>0</v>
      </c>
      <c r="E23" s="20">
        <v>3</v>
      </c>
      <c r="F23" s="20">
        <v>0</v>
      </c>
      <c r="G23" s="11">
        <f t="shared" si="0"/>
        <v>10</v>
      </c>
      <c r="H23" s="13">
        <v>22</v>
      </c>
      <c r="I23" s="9"/>
      <c r="J23" s="22" t="s">
        <v>325</v>
      </c>
      <c r="K23" s="43" t="s">
        <v>187</v>
      </c>
      <c r="L23" s="22" t="s">
        <v>32</v>
      </c>
      <c r="M23" s="22" t="s">
        <v>11</v>
      </c>
    </row>
    <row r="24" spans="1:240" ht="25.5">
      <c r="A24" s="28">
        <f t="shared" si="2"/>
        <v>23</v>
      </c>
      <c r="B24" s="20">
        <v>7</v>
      </c>
      <c r="C24" s="20">
        <v>2</v>
      </c>
      <c r="D24" s="20">
        <v>0</v>
      </c>
      <c r="E24" s="20">
        <v>0</v>
      </c>
      <c r="F24" s="20">
        <v>0</v>
      </c>
      <c r="G24" s="11">
        <f t="shared" si="0"/>
        <v>9</v>
      </c>
      <c r="H24" s="13">
        <v>31</v>
      </c>
      <c r="I24" s="5"/>
      <c r="J24" s="22" t="s">
        <v>326</v>
      </c>
      <c r="K24" s="43" t="s">
        <v>98</v>
      </c>
      <c r="L24" s="22" t="s">
        <v>86</v>
      </c>
      <c r="M24" s="22" t="s">
        <v>11</v>
      </c>
    </row>
    <row r="25" spans="1:240" ht="25.5">
      <c r="A25" s="28">
        <f t="shared" si="2"/>
        <v>24</v>
      </c>
      <c r="B25" s="20">
        <v>3</v>
      </c>
      <c r="C25" s="72">
        <f>0+1</f>
        <v>1</v>
      </c>
      <c r="D25" s="20">
        <v>0</v>
      </c>
      <c r="E25" s="20">
        <v>3</v>
      </c>
      <c r="F25" s="20">
        <v>2</v>
      </c>
      <c r="G25" s="11">
        <f t="shared" si="0"/>
        <v>9</v>
      </c>
      <c r="H25" s="13">
        <v>3</v>
      </c>
      <c r="I25" s="5"/>
      <c r="J25" s="22" t="s">
        <v>327</v>
      </c>
      <c r="K25" s="43" t="s">
        <v>257</v>
      </c>
      <c r="L25" s="22" t="s">
        <v>28</v>
      </c>
      <c r="M25" s="22" t="s">
        <v>11</v>
      </c>
      <c r="HW25" s="14"/>
      <c r="HX25" s="15"/>
      <c r="HY25" s="15"/>
      <c r="HZ25" s="15"/>
      <c r="IA25" s="15"/>
      <c r="IB25" s="15"/>
      <c r="IC25" s="16"/>
      <c r="ID25" s="17"/>
      <c r="IE25" s="18"/>
      <c r="IF25" s="17"/>
    </row>
    <row r="26" spans="1:240" ht="25.5">
      <c r="A26" s="28">
        <f t="shared" si="2"/>
        <v>25</v>
      </c>
      <c r="B26" s="20">
        <v>7</v>
      </c>
      <c r="C26" s="20">
        <v>0</v>
      </c>
      <c r="D26" s="20">
        <v>0</v>
      </c>
      <c r="E26" s="20">
        <v>0</v>
      </c>
      <c r="F26" s="20">
        <v>1</v>
      </c>
      <c r="G26" s="11">
        <f t="shared" si="0"/>
        <v>8</v>
      </c>
      <c r="H26" s="13">
        <v>26</v>
      </c>
      <c r="I26" s="9"/>
      <c r="J26" s="22" t="s">
        <v>328</v>
      </c>
      <c r="K26" s="43" t="s">
        <v>301</v>
      </c>
      <c r="L26" s="22" t="s">
        <v>111</v>
      </c>
      <c r="M26" s="22" t="s">
        <v>201</v>
      </c>
    </row>
    <row r="27" spans="1:240" ht="25.5">
      <c r="A27" s="28">
        <f t="shared" si="2"/>
        <v>26</v>
      </c>
      <c r="B27" s="20">
        <v>7</v>
      </c>
      <c r="C27" s="20">
        <v>0</v>
      </c>
      <c r="D27" s="20">
        <v>0</v>
      </c>
      <c r="E27" s="20">
        <v>1</v>
      </c>
      <c r="F27" s="20">
        <v>0</v>
      </c>
      <c r="G27" s="11">
        <f t="shared" si="0"/>
        <v>8</v>
      </c>
      <c r="H27" s="13">
        <v>38</v>
      </c>
      <c r="I27" s="5"/>
      <c r="J27" s="22" t="s">
        <v>329</v>
      </c>
      <c r="K27" s="43" t="s">
        <v>330</v>
      </c>
      <c r="L27" s="22" t="s">
        <v>32</v>
      </c>
      <c r="M27" s="22" t="s">
        <v>11</v>
      </c>
    </row>
    <row r="28" spans="1:240" ht="25.5">
      <c r="A28" s="28">
        <f t="shared" si="2"/>
        <v>27</v>
      </c>
      <c r="B28" s="20">
        <v>7</v>
      </c>
      <c r="C28" s="20">
        <v>0</v>
      </c>
      <c r="D28" s="20">
        <v>0</v>
      </c>
      <c r="E28" s="20">
        <v>0</v>
      </c>
      <c r="F28" s="20">
        <v>0</v>
      </c>
      <c r="G28" s="11">
        <f t="shared" si="0"/>
        <v>7</v>
      </c>
      <c r="H28" s="13">
        <v>37</v>
      </c>
      <c r="I28" s="9"/>
      <c r="J28" s="22" t="s">
        <v>331</v>
      </c>
      <c r="K28" s="43" t="s">
        <v>187</v>
      </c>
      <c r="L28" s="22" t="s">
        <v>32</v>
      </c>
      <c r="M28" s="22" t="s">
        <v>11</v>
      </c>
    </row>
    <row r="29" spans="1:240" ht="25.5">
      <c r="A29" s="28">
        <f t="shared" si="2"/>
        <v>28</v>
      </c>
      <c r="B29" s="20">
        <v>7</v>
      </c>
      <c r="C29" s="20">
        <v>0</v>
      </c>
      <c r="D29" s="20">
        <v>0</v>
      </c>
      <c r="E29" s="20">
        <v>0</v>
      </c>
      <c r="F29" s="20">
        <v>0</v>
      </c>
      <c r="G29" s="11">
        <f t="shared" si="0"/>
        <v>7</v>
      </c>
      <c r="H29" s="13">
        <v>23</v>
      </c>
      <c r="I29" s="9"/>
      <c r="J29" s="22" t="s">
        <v>332</v>
      </c>
      <c r="K29" s="43" t="s">
        <v>333</v>
      </c>
      <c r="L29" s="22" t="s">
        <v>35</v>
      </c>
      <c r="M29" s="22" t="s">
        <v>11</v>
      </c>
      <c r="HW29" s="14"/>
      <c r="HX29" s="15"/>
      <c r="HY29" s="15"/>
      <c r="HZ29" s="15"/>
      <c r="IA29" s="15"/>
      <c r="IB29" s="15"/>
      <c r="IC29" s="16"/>
      <c r="ID29" s="17"/>
      <c r="IE29" s="18"/>
      <c r="IF29" s="17"/>
    </row>
    <row r="30" spans="1:240" ht="25.5">
      <c r="A30" s="28">
        <f t="shared" si="2"/>
        <v>29</v>
      </c>
      <c r="B30" s="20">
        <v>7</v>
      </c>
      <c r="C30" s="20">
        <v>0</v>
      </c>
      <c r="D30" s="20">
        <v>0</v>
      </c>
      <c r="E30" s="20">
        <v>0</v>
      </c>
      <c r="F30" s="20">
        <v>0</v>
      </c>
      <c r="G30" s="11">
        <f t="shared" si="0"/>
        <v>7</v>
      </c>
      <c r="H30" s="13">
        <v>17</v>
      </c>
      <c r="I30" s="9"/>
      <c r="J30" s="22" t="s">
        <v>334</v>
      </c>
      <c r="K30" s="43" t="s">
        <v>335</v>
      </c>
      <c r="L30" s="22" t="s">
        <v>65</v>
      </c>
      <c r="M30" s="22" t="s">
        <v>11</v>
      </c>
    </row>
    <row r="31" spans="1:240" ht="25.5">
      <c r="A31" s="28">
        <f t="shared" si="2"/>
        <v>30</v>
      </c>
      <c r="B31" s="20">
        <v>7</v>
      </c>
      <c r="C31" s="20">
        <v>0</v>
      </c>
      <c r="D31" s="20">
        <v>0</v>
      </c>
      <c r="E31" s="20">
        <v>0</v>
      </c>
      <c r="F31" s="20">
        <v>0</v>
      </c>
      <c r="G31" s="11">
        <f t="shared" si="0"/>
        <v>7</v>
      </c>
      <c r="H31" s="13">
        <v>33</v>
      </c>
      <c r="I31" s="9"/>
      <c r="J31" s="22" t="s">
        <v>336</v>
      </c>
      <c r="K31" s="43" t="s">
        <v>167</v>
      </c>
      <c r="L31" s="22" t="s">
        <v>168</v>
      </c>
      <c r="M31" s="22"/>
    </row>
    <row r="32" spans="1:240" ht="25.5">
      <c r="A32" s="28">
        <f t="shared" si="2"/>
        <v>31</v>
      </c>
      <c r="B32" s="20">
        <v>3</v>
      </c>
      <c r="C32" s="20">
        <v>1</v>
      </c>
      <c r="D32" s="20">
        <v>0</v>
      </c>
      <c r="E32" s="20">
        <v>3</v>
      </c>
      <c r="F32" s="20">
        <v>0</v>
      </c>
      <c r="G32" s="11">
        <f t="shared" si="0"/>
        <v>7</v>
      </c>
      <c r="H32" s="13">
        <v>34</v>
      </c>
      <c r="I32" s="5"/>
      <c r="J32" s="22" t="s">
        <v>337</v>
      </c>
      <c r="K32" s="43" t="s">
        <v>167</v>
      </c>
      <c r="L32" s="22" t="s">
        <v>168</v>
      </c>
      <c r="M32" s="22"/>
    </row>
    <row r="33" spans="1:13" ht="25.5">
      <c r="A33" s="28">
        <f t="shared" si="2"/>
        <v>32</v>
      </c>
      <c r="B33" s="20">
        <v>3</v>
      </c>
      <c r="C33" s="20">
        <v>0</v>
      </c>
      <c r="D33" s="20">
        <v>0</v>
      </c>
      <c r="E33" s="20">
        <v>2</v>
      </c>
      <c r="F33" s="20">
        <v>0</v>
      </c>
      <c r="G33" s="11">
        <f t="shared" si="0"/>
        <v>5</v>
      </c>
      <c r="H33" s="13">
        <v>28</v>
      </c>
      <c r="I33" s="5"/>
      <c r="J33" s="22" t="s">
        <v>338</v>
      </c>
      <c r="K33" s="43" t="s">
        <v>339</v>
      </c>
      <c r="L33" s="22" t="s">
        <v>340</v>
      </c>
      <c r="M33" s="22" t="s">
        <v>341</v>
      </c>
    </row>
    <row r="34" spans="1:13" ht="25.5">
      <c r="A34" s="28">
        <f t="shared" si="2"/>
        <v>33</v>
      </c>
      <c r="B34" s="20">
        <v>3</v>
      </c>
      <c r="C34" s="20">
        <v>0</v>
      </c>
      <c r="D34" s="20">
        <v>0</v>
      </c>
      <c r="E34" s="20">
        <v>1</v>
      </c>
      <c r="F34" s="20">
        <v>0</v>
      </c>
      <c r="G34" s="11">
        <f t="shared" si="0"/>
        <v>4</v>
      </c>
      <c r="H34" s="13">
        <v>7</v>
      </c>
      <c r="I34" s="9"/>
      <c r="J34" s="22" t="s">
        <v>342</v>
      </c>
      <c r="K34" s="43" t="s">
        <v>196</v>
      </c>
      <c r="L34" s="22" t="s">
        <v>129</v>
      </c>
      <c r="M34" s="22" t="s">
        <v>11</v>
      </c>
    </row>
    <row r="35" spans="1:13" ht="25.5">
      <c r="A35" s="28">
        <f t="shared" si="2"/>
        <v>34</v>
      </c>
      <c r="B35" s="20">
        <v>2</v>
      </c>
      <c r="C35" s="20">
        <v>0</v>
      </c>
      <c r="D35" s="20">
        <v>0</v>
      </c>
      <c r="E35" s="20">
        <v>2</v>
      </c>
      <c r="F35" s="20">
        <v>0</v>
      </c>
      <c r="G35" s="11">
        <f t="shared" si="0"/>
        <v>4</v>
      </c>
      <c r="H35" s="13">
        <v>35</v>
      </c>
      <c r="I35" s="5"/>
      <c r="J35" s="22" t="s">
        <v>343</v>
      </c>
      <c r="K35" s="43" t="s">
        <v>344</v>
      </c>
      <c r="L35" s="22" t="s">
        <v>106</v>
      </c>
      <c r="M35" s="22" t="s">
        <v>11</v>
      </c>
    </row>
    <row r="36" spans="1:13" ht="51">
      <c r="A36" s="28">
        <f t="shared" si="2"/>
        <v>35</v>
      </c>
      <c r="B36" s="20">
        <v>2</v>
      </c>
      <c r="C36" s="20">
        <v>0</v>
      </c>
      <c r="D36" s="20">
        <v>0</v>
      </c>
      <c r="E36" s="20">
        <v>2</v>
      </c>
      <c r="F36" s="20">
        <v>0</v>
      </c>
      <c r="G36" s="11">
        <f t="shared" si="0"/>
        <v>4</v>
      </c>
      <c r="H36" s="13">
        <v>30</v>
      </c>
      <c r="I36" s="5"/>
      <c r="J36" s="22" t="s">
        <v>345</v>
      </c>
      <c r="K36" s="43" t="s">
        <v>180</v>
      </c>
      <c r="L36" s="22" t="s">
        <v>89</v>
      </c>
      <c r="M36" s="22"/>
    </row>
    <row r="37" spans="1:13" ht="25.5">
      <c r="A37" s="28">
        <f t="shared" si="2"/>
        <v>36</v>
      </c>
      <c r="B37" s="20">
        <v>3</v>
      </c>
      <c r="C37" s="20">
        <v>0</v>
      </c>
      <c r="D37" s="20">
        <v>0</v>
      </c>
      <c r="E37" s="20">
        <v>0</v>
      </c>
      <c r="F37" s="20">
        <v>0</v>
      </c>
      <c r="G37" s="11">
        <f t="shared" si="0"/>
        <v>3</v>
      </c>
      <c r="H37" s="13">
        <v>41</v>
      </c>
      <c r="I37" s="9"/>
      <c r="J37" s="22" t="s">
        <v>346</v>
      </c>
      <c r="K37" s="43" t="s">
        <v>215</v>
      </c>
      <c r="L37" s="22" t="s">
        <v>72</v>
      </c>
      <c r="M37" s="22" t="s">
        <v>11</v>
      </c>
    </row>
    <row r="38" spans="1:13" ht="25.5">
      <c r="A38" s="28">
        <f t="shared" si="2"/>
        <v>37</v>
      </c>
      <c r="B38" s="20">
        <v>3</v>
      </c>
      <c r="C38" s="20">
        <v>0</v>
      </c>
      <c r="D38" s="20">
        <v>0</v>
      </c>
      <c r="E38" s="20">
        <v>0</v>
      </c>
      <c r="F38" s="20">
        <v>0</v>
      </c>
      <c r="G38" s="11">
        <f t="shared" si="0"/>
        <v>3</v>
      </c>
      <c r="H38" s="13">
        <v>29</v>
      </c>
      <c r="I38" s="5"/>
      <c r="J38" s="22" t="s">
        <v>347</v>
      </c>
      <c r="K38" s="43" t="s">
        <v>108</v>
      </c>
      <c r="L38" s="22" t="s">
        <v>106</v>
      </c>
      <c r="M38" s="22" t="s">
        <v>11</v>
      </c>
    </row>
    <row r="39" spans="1:13" ht="25.5">
      <c r="A39" s="28">
        <f t="shared" si="2"/>
        <v>38</v>
      </c>
      <c r="B39" s="20">
        <v>2</v>
      </c>
      <c r="C39" s="20">
        <v>0</v>
      </c>
      <c r="D39" s="20">
        <v>0</v>
      </c>
      <c r="E39" s="20">
        <v>0</v>
      </c>
      <c r="F39" s="20">
        <v>0</v>
      </c>
      <c r="G39" s="11">
        <f t="shared" si="0"/>
        <v>2</v>
      </c>
      <c r="H39" s="13">
        <v>6</v>
      </c>
      <c r="I39" s="5"/>
      <c r="J39" s="22" t="s">
        <v>348</v>
      </c>
      <c r="K39" s="43" t="s">
        <v>349</v>
      </c>
      <c r="L39" s="22" t="s">
        <v>44</v>
      </c>
      <c r="M39" s="22" t="s">
        <v>11</v>
      </c>
    </row>
    <row r="40" spans="1:13" ht="25.5">
      <c r="A40" s="28">
        <f t="shared" si="2"/>
        <v>39</v>
      </c>
      <c r="B40" s="20">
        <v>1</v>
      </c>
      <c r="C40" s="20">
        <v>0</v>
      </c>
      <c r="D40" s="20">
        <v>0</v>
      </c>
      <c r="E40" s="20">
        <v>0</v>
      </c>
      <c r="F40" s="20">
        <v>0</v>
      </c>
      <c r="G40" s="11">
        <f t="shared" si="0"/>
        <v>1</v>
      </c>
      <c r="H40" s="13">
        <v>36</v>
      </c>
      <c r="I40" s="9"/>
      <c r="J40" s="22" t="s">
        <v>350</v>
      </c>
      <c r="K40" s="43" t="s">
        <v>200</v>
      </c>
      <c r="L40" s="22" t="s">
        <v>111</v>
      </c>
      <c r="M40" s="22" t="s">
        <v>201</v>
      </c>
    </row>
    <row r="41" spans="1:13" ht="38.25">
      <c r="A41" s="28">
        <f t="shared" si="2"/>
        <v>40</v>
      </c>
      <c r="B41" s="20">
        <v>1</v>
      </c>
      <c r="C41" s="20">
        <v>0</v>
      </c>
      <c r="D41" s="20">
        <v>0</v>
      </c>
      <c r="E41" s="20">
        <v>0</v>
      </c>
      <c r="F41" s="20">
        <v>0</v>
      </c>
      <c r="G41" s="11">
        <f t="shared" si="0"/>
        <v>1</v>
      </c>
      <c r="H41" s="13">
        <v>42</v>
      </c>
      <c r="I41" s="9"/>
      <c r="J41" s="22" t="s">
        <v>351</v>
      </c>
      <c r="K41" s="43" t="s">
        <v>352</v>
      </c>
      <c r="L41" s="22" t="s">
        <v>106</v>
      </c>
      <c r="M41" s="22" t="s">
        <v>11</v>
      </c>
    </row>
    <row r="42" spans="1:13" ht="25.5">
      <c r="A42" s="28">
        <f t="shared" si="2"/>
        <v>41</v>
      </c>
      <c r="B42" s="20">
        <v>1</v>
      </c>
      <c r="C42" s="20">
        <v>0</v>
      </c>
      <c r="D42" s="20">
        <v>0</v>
      </c>
      <c r="E42" s="20">
        <v>0</v>
      </c>
      <c r="F42" s="20">
        <v>0</v>
      </c>
      <c r="G42" s="11">
        <f t="shared" si="0"/>
        <v>1</v>
      </c>
      <c r="H42" s="13">
        <v>40</v>
      </c>
      <c r="I42" s="9"/>
      <c r="J42" s="22" t="s">
        <v>353</v>
      </c>
      <c r="K42" s="43" t="s">
        <v>196</v>
      </c>
      <c r="L42" s="22" t="s">
        <v>129</v>
      </c>
      <c r="M42" s="22" t="s">
        <v>11</v>
      </c>
    </row>
    <row r="43" spans="1:13" ht="25.5">
      <c r="A43" s="28">
        <f t="shared" si="2"/>
        <v>42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11">
        <f t="shared" si="0"/>
        <v>0</v>
      </c>
      <c r="H43" s="13">
        <v>39</v>
      </c>
      <c r="I43" s="9"/>
      <c r="J43" s="22" t="s">
        <v>354</v>
      </c>
      <c r="K43" s="43" t="s">
        <v>175</v>
      </c>
      <c r="L43" s="22" t="s">
        <v>72</v>
      </c>
      <c r="M43" s="22" t="s">
        <v>11</v>
      </c>
    </row>
    <row r="44" spans="1:13" ht="26.25" thickBot="1">
      <c r="A44" s="52">
        <f t="shared" si="2"/>
        <v>43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26">
        <f t="shared" si="0"/>
        <v>0</v>
      </c>
      <c r="H44" s="45">
        <v>43</v>
      </c>
      <c r="I44" s="27"/>
      <c r="J44" s="46" t="s">
        <v>355</v>
      </c>
      <c r="K44" s="47" t="s">
        <v>71</v>
      </c>
      <c r="L44" s="46" t="s">
        <v>72</v>
      </c>
      <c r="M44" s="46" t="s">
        <v>11</v>
      </c>
    </row>
    <row r="45" spans="1:13" ht="10.5" customHeight="1">
      <c r="A45" s="74"/>
      <c r="B45" s="75"/>
      <c r="C45" s="75"/>
      <c r="D45" s="75"/>
      <c r="E45" s="75"/>
      <c r="F45" s="75"/>
      <c r="G45" s="16"/>
      <c r="H45" s="76"/>
      <c r="I45" s="77"/>
      <c r="J45" s="78"/>
      <c r="K45" s="78"/>
      <c r="L45" s="78"/>
      <c r="M45" s="78"/>
    </row>
    <row r="46" spans="1:13">
      <c r="B46" s="1" t="s">
        <v>140</v>
      </c>
      <c r="J46" s="4" t="s">
        <v>141</v>
      </c>
      <c r="K46" s="12" t="s">
        <v>142</v>
      </c>
      <c r="L46" s="12" t="s">
        <v>143</v>
      </c>
    </row>
    <row r="47" spans="1:13">
      <c r="L47" s="12"/>
      <c r="M47" s="12"/>
    </row>
  </sheetData>
  <autoFilter ref="A1:IG44" xr:uid="{00000000-0009-0000-0000-000003000000}">
    <sortState xmlns:xlrd2="http://schemas.microsoft.com/office/spreadsheetml/2017/richdata2" ref="A2:IG44">
      <sortCondition descending="1" ref="G1:G44"/>
    </sortState>
  </autoFilter>
  <sortState xmlns:xlrd2="http://schemas.microsoft.com/office/spreadsheetml/2017/richdata2" ref="A2:K44">
    <sortCondition descending="1" ref="G2:G44"/>
    <sortCondition ref="J2:J44"/>
  </sortState>
  <pageMargins left="0.35433070866141736" right="0.23622047244094491" top="0.74803149606299213" bottom="0.74803149606299213" header="0.31496062992125984" footer="0.31496062992125984"/>
  <pageSetup paperSize="9" orientation="landscape" verticalDpi="0" r:id="rId1"/>
  <headerFooter>
    <oddHeader>&amp;L30.01.2022&amp;CПротокол результатів  
ІІІ (обласного) етапу Всеукраїнської учнівської олімпіади з математики&amp;R10 клас
МАХ - 35 бали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F51"/>
  <sheetViews>
    <sheetView view="pageLayout" topLeftCell="A2" zoomScaleNormal="100" workbookViewId="0">
      <selection activeCell="I2" sqref="I2:K19"/>
    </sheetView>
  </sheetViews>
  <sheetFormatPr defaultRowHeight="15.75"/>
  <cols>
    <col min="1" max="1" width="3.85546875" style="21" customWidth="1"/>
    <col min="2" max="6" width="3.140625" style="1" customWidth="1"/>
    <col min="7" max="7" width="4.140625" style="1" customWidth="1"/>
    <col min="8" max="8" width="6" style="1" hidden="1" customWidth="1"/>
    <col min="9" max="9" width="4" style="2" customWidth="1"/>
    <col min="10" max="10" width="20.85546875" style="4" customWidth="1"/>
    <col min="11" max="11" width="56.5703125" style="4" customWidth="1"/>
    <col min="12" max="12" width="19.42578125" style="4" customWidth="1"/>
    <col min="13" max="13" width="17" style="4" customWidth="1"/>
  </cols>
  <sheetData>
    <row r="1" spans="1:240" s="3" customFormat="1" ht="34.5" thickBot="1">
      <c r="A1" s="60" t="s">
        <v>0</v>
      </c>
      <c r="B1" s="61">
        <v>1</v>
      </c>
      <c r="C1" s="61">
        <v>2</v>
      </c>
      <c r="D1" s="61">
        <v>3</v>
      </c>
      <c r="E1" s="61">
        <v>4</v>
      </c>
      <c r="F1" s="61">
        <v>5</v>
      </c>
      <c r="G1" s="62" t="s">
        <v>144</v>
      </c>
      <c r="H1" s="63" t="s">
        <v>1</v>
      </c>
      <c r="I1" s="63" t="s">
        <v>2</v>
      </c>
      <c r="J1" s="64" t="s">
        <v>3</v>
      </c>
      <c r="K1" s="61" t="s">
        <v>4</v>
      </c>
      <c r="L1" s="61" t="s">
        <v>5</v>
      </c>
      <c r="M1" s="64" t="s">
        <v>6</v>
      </c>
    </row>
    <row r="2" spans="1:240" ht="25.5">
      <c r="A2" s="65">
        <v>1</v>
      </c>
      <c r="B2" s="66">
        <v>7</v>
      </c>
      <c r="C2" s="66">
        <v>7</v>
      </c>
      <c r="D2" s="66">
        <v>7</v>
      </c>
      <c r="E2" s="66">
        <v>7</v>
      </c>
      <c r="F2" s="66">
        <v>7</v>
      </c>
      <c r="G2" s="67">
        <f t="shared" ref="G2:G48" si="0">SUM(B2:F2)</f>
        <v>35</v>
      </c>
      <c r="H2" s="68">
        <v>3</v>
      </c>
      <c r="I2" s="69" t="s">
        <v>7</v>
      </c>
      <c r="J2" s="70" t="s">
        <v>356</v>
      </c>
      <c r="K2" s="71" t="s">
        <v>9</v>
      </c>
      <c r="L2" s="70" t="s">
        <v>10</v>
      </c>
      <c r="M2" s="70" t="s">
        <v>11</v>
      </c>
    </row>
    <row r="3" spans="1:240" ht="25.5">
      <c r="A3" s="28">
        <f t="shared" ref="A3:A48" si="1">SUM(A2,1)</f>
        <v>2</v>
      </c>
      <c r="B3" s="20">
        <v>7</v>
      </c>
      <c r="C3" s="20">
        <v>7</v>
      </c>
      <c r="D3" s="20">
        <v>7</v>
      </c>
      <c r="E3" s="20">
        <v>7</v>
      </c>
      <c r="F3" s="20">
        <v>7</v>
      </c>
      <c r="G3" s="11">
        <f t="shared" si="0"/>
        <v>35</v>
      </c>
      <c r="H3" s="13">
        <v>36</v>
      </c>
      <c r="I3" s="9" t="s">
        <v>7</v>
      </c>
      <c r="J3" s="22" t="s">
        <v>357</v>
      </c>
      <c r="K3" s="43" t="s">
        <v>9</v>
      </c>
      <c r="L3" s="22" t="s">
        <v>10</v>
      </c>
      <c r="M3" s="22" t="s">
        <v>11</v>
      </c>
      <c r="HW3" s="14"/>
      <c r="HX3" s="15"/>
      <c r="HY3" s="15"/>
      <c r="HZ3" s="15"/>
      <c r="IA3" s="15"/>
      <c r="IB3" s="15"/>
      <c r="IC3" s="16"/>
      <c r="ID3" s="17"/>
      <c r="IE3" s="18"/>
      <c r="IF3" s="17"/>
    </row>
    <row r="4" spans="1:240" ht="25.5">
      <c r="A4" s="28">
        <f t="shared" si="1"/>
        <v>3</v>
      </c>
      <c r="B4" s="20">
        <v>7</v>
      </c>
      <c r="C4" s="20">
        <v>7</v>
      </c>
      <c r="D4" s="20">
        <v>7</v>
      </c>
      <c r="E4" s="20">
        <v>7</v>
      </c>
      <c r="F4" s="20">
        <v>7</v>
      </c>
      <c r="G4" s="11">
        <f t="shared" si="0"/>
        <v>35</v>
      </c>
      <c r="H4" s="13">
        <v>37</v>
      </c>
      <c r="I4" s="9" t="s">
        <v>7</v>
      </c>
      <c r="J4" s="22" t="s">
        <v>358</v>
      </c>
      <c r="K4" s="43" t="s">
        <v>9</v>
      </c>
      <c r="L4" s="22" t="s">
        <v>10</v>
      </c>
      <c r="M4" s="22" t="s">
        <v>11</v>
      </c>
      <c r="HW4" s="14"/>
      <c r="HX4" s="15"/>
      <c r="HY4" s="15"/>
      <c r="HZ4" s="15"/>
      <c r="IA4" s="15"/>
      <c r="IB4" s="15"/>
      <c r="IC4" s="16"/>
      <c r="ID4" s="17"/>
      <c r="IE4" s="18"/>
      <c r="IF4" s="17"/>
    </row>
    <row r="5" spans="1:240" ht="25.5">
      <c r="A5" s="28">
        <f t="shared" si="1"/>
        <v>4</v>
      </c>
      <c r="B5" s="20">
        <v>7</v>
      </c>
      <c r="C5" s="20">
        <v>7</v>
      </c>
      <c r="D5" s="20">
        <v>7</v>
      </c>
      <c r="E5" s="20">
        <v>7</v>
      </c>
      <c r="F5" s="20">
        <v>5</v>
      </c>
      <c r="G5" s="11">
        <f t="shared" si="0"/>
        <v>33</v>
      </c>
      <c r="H5" s="13">
        <v>2</v>
      </c>
      <c r="I5" s="9" t="s">
        <v>232</v>
      </c>
      <c r="J5" s="22" t="s">
        <v>359</v>
      </c>
      <c r="K5" s="43" t="s">
        <v>9</v>
      </c>
      <c r="L5" s="22" t="s">
        <v>10</v>
      </c>
      <c r="M5" s="22" t="s">
        <v>11</v>
      </c>
    </row>
    <row r="6" spans="1:240" ht="25.5">
      <c r="A6" s="28">
        <f t="shared" si="1"/>
        <v>5</v>
      </c>
      <c r="B6" s="20">
        <v>7</v>
      </c>
      <c r="C6" s="20">
        <v>7</v>
      </c>
      <c r="D6" s="20">
        <v>7</v>
      </c>
      <c r="E6" s="20">
        <v>7</v>
      </c>
      <c r="F6" s="20">
        <v>3</v>
      </c>
      <c r="G6" s="11">
        <f t="shared" si="0"/>
        <v>31</v>
      </c>
      <c r="H6" s="13">
        <v>38</v>
      </c>
      <c r="I6" s="9" t="s">
        <v>232</v>
      </c>
      <c r="J6" s="22" t="s">
        <v>360</v>
      </c>
      <c r="K6" s="43" t="s">
        <v>9</v>
      </c>
      <c r="L6" s="22" t="s">
        <v>10</v>
      </c>
      <c r="M6" s="22" t="s">
        <v>11</v>
      </c>
    </row>
    <row r="7" spans="1:240" ht="25.5">
      <c r="A7" s="28">
        <f t="shared" si="1"/>
        <v>6</v>
      </c>
      <c r="B7" s="20">
        <v>7</v>
      </c>
      <c r="C7" s="20">
        <v>7</v>
      </c>
      <c r="D7" s="20">
        <v>7</v>
      </c>
      <c r="E7" s="20">
        <v>1</v>
      </c>
      <c r="F7" s="20">
        <v>7</v>
      </c>
      <c r="G7" s="11">
        <f t="shared" si="0"/>
        <v>29</v>
      </c>
      <c r="H7" s="13">
        <v>39</v>
      </c>
      <c r="I7" s="9" t="s">
        <v>13</v>
      </c>
      <c r="J7" s="22" t="s">
        <v>361</v>
      </c>
      <c r="K7" s="43" t="s">
        <v>9</v>
      </c>
      <c r="L7" s="22" t="s">
        <v>10</v>
      </c>
      <c r="M7" s="22" t="s">
        <v>11</v>
      </c>
    </row>
    <row r="8" spans="1:240" ht="25.5">
      <c r="A8" s="28">
        <f t="shared" si="1"/>
        <v>7</v>
      </c>
      <c r="B8" s="20">
        <v>7</v>
      </c>
      <c r="C8" s="20">
        <v>7</v>
      </c>
      <c r="D8" s="20">
        <v>7</v>
      </c>
      <c r="E8" s="20">
        <v>7</v>
      </c>
      <c r="F8" s="20">
        <v>1</v>
      </c>
      <c r="G8" s="11">
        <f t="shared" si="0"/>
        <v>29</v>
      </c>
      <c r="H8" s="13">
        <v>46</v>
      </c>
      <c r="I8" s="9" t="s">
        <v>13</v>
      </c>
      <c r="J8" s="22" t="s">
        <v>362</v>
      </c>
      <c r="K8" s="43" t="s">
        <v>9</v>
      </c>
      <c r="L8" s="22" t="s">
        <v>10</v>
      </c>
      <c r="M8" s="22" t="s">
        <v>11</v>
      </c>
    </row>
    <row r="9" spans="1:240" ht="25.5">
      <c r="A9" s="28">
        <f t="shared" si="1"/>
        <v>8</v>
      </c>
      <c r="B9" s="20">
        <v>7</v>
      </c>
      <c r="C9" s="20">
        <v>7</v>
      </c>
      <c r="D9" s="20">
        <v>7</v>
      </c>
      <c r="E9" s="20">
        <v>7</v>
      </c>
      <c r="F9" s="20">
        <v>0</v>
      </c>
      <c r="G9" s="11">
        <f t="shared" si="0"/>
        <v>28</v>
      </c>
      <c r="H9" s="13">
        <v>12</v>
      </c>
      <c r="I9" s="9" t="s">
        <v>13</v>
      </c>
      <c r="J9" s="22" t="s">
        <v>363</v>
      </c>
      <c r="K9" s="43" t="s">
        <v>9</v>
      </c>
      <c r="L9" s="22" t="s">
        <v>10</v>
      </c>
      <c r="M9" s="22" t="s">
        <v>11</v>
      </c>
    </row>
    <row r="10" spans="1:240" ht="25.5">
      <c r="A10" s="28">
        <f t="shared" si="1"/>
        <v>9</v>
      </c>
      <c r="B10" s="20">
        <v>7</v>
      </c>
      <c r="C10" s="20">
        <v>7</v>
      </c>
      <c r="D10" s="20">
        <v>7</v>
      </c>
      <c r="E10" s="20">
        <v>0</v>
      </c>
      <c r="F10" s="20">
        <v>7</v>
      </c>
      <c r="G10" s="11">
        <f t="shared" si="0"/>
        <v>28</v>
      </c>
      <c r="H10" s="13">
        <v>44</v>
      </c>
      <c r="I10" s="9" t="s">
        <v>13</v>
      </c>
      <c r="J10" s="22" t="s">
        <v>364</v>
      </c>
      <c r="K10" s="43" t="s">
        <v>9</v>
      </c>
      <c r="L10" s="22" t="s">
        <v>10</v>
      </c>
      <c r="M10" s="22" t="s">
        <v>11</v>
      </c>
    </row>
    <row r="11" spans="1:240" ht="25.5">
      <c r="A11" s="28">
        <f t="shared" si="1"/>
        <v>10</v>
      </c>
      <c r="B11" s="20">
        <v>6</v>
      </c>
      <c r="C11" s="20">
        <v>7</v>
      </c>
      <c r="D11" s="20">
        <v>5</v>
      </c>
      <c r="E11" s="20">
        <v>0</v>
      </c>
      <c r="F11" s="20">
        <v>6</v>
      </c>
      <c r="G11" s="11">
        <f t="shared" si="0"/>
        <v>24</v>
      </c>
      <c r="H11" s="13">
        <v>45</v>
      </c>
      <c r="I11" s="9" t="s">
        <v>241</v>
      </c>
      <c r="J11" s="22" t="s">
        <v>365</v>
      </c>
      <c r="K11" s="43" t="s">
        <v>9</v>
      </c>
      <c r="L11" s="22" t="s">
        <v>10</v>
      </c>
      <c r="M11" s="22" t="s">
        <v>11</v>
      </c>
    </row>
    <row r="12" spans="1:240" ht="25.5">
      <c r="A12" s="28">
        <f t="shared" si="1"/>
        <v>11</v>
      </c>
      <c r="B12" s="20">
        <v>7</v>
      </c>
      <c r="C12" s="20">
        <v>7</v>
      </c>
      <c r="D12" s="20">
        <v>7</v>
      </c>
      <c r="E12" s="20">
        <v>1</v>
      </c>
      <c r="F12" s="20">
        <v>0</v>
      </c>
      <c r="G12" s="11">
        <f t="shared" si="0"/>
        <v>22</v>
      </c>
      <c r="H12" s="13">
        <v>43</v>
      </c>
      <c r="I12" s="9" t="s">
        <v>241</v>
      </c>
      <c r="J12" s="22" t="s">
        <v>366</v>
      </c>
      <c r="K12" s="43" t="s">
        <v>27</v>
      </c>
      <c r="L12" s="22" t="s">
        <v>28</v>
      </c>
      <c r="M12" s="22" t="s">
        <v>11</v>
      </c>
    </row>
    <row r="13" spans="1:240" ht="25.5">
      <c r="A13" s="28">
        <f t="shared" si="1"/>
        <v>12</v>
      </c>
      <c r="B13" s="20">
        <v>7</v>
      </c>
      <c r="C13" s="20">
        <v>7</v>
      </c>
      <c r="D13" s="20">
        <v>7</v>
      </c>
      <c r="E13" s="20">
        <v>0</v>
      </c>
      <c r="F13" s="20">
        <v>0</v>
      </c>
      <c r="G13" s="11">
        <f t="shared" si="0"/>
        <v>21</v>
      </c>
      <c r="H13" s="13">
        <v>4</v>
      </c>
      <c r="I13" s="9" t="s">
        <v>241</v>
      </c>
      <c r="J13" s="22" t="s">
        <v>367</v>
      </c>
      <c r="K13" s="43" t="s">
        <v>9</v>
      </c>
      <c r="L13" s="22" t="s">
        <v>10</v>
      </c>
      <c r="M13" s="22" t="s">
        <v>11</v>
      </c>
      <c r="HW13" s="14"/>
      <c r="HX13" s="15"/>
      <c r="HY13" s="15"/>
      <c r="HZ13" s="15"/>
      <c r="IA13" s="15"/>
      <c r="IB13" s="15"/>
      <c r="IC13" s="16"/>
      <c r="ID13" s="17"/>
      <c r="IE13" s="18"/>
      <c r="IF13" s="17"/>
    </row>
    <row r="14" spans="1:240" ht="25.5">
      <c r="A14" s="28">
        <f t="shared" si="1"/>
        <v>13</v>
      </c>
      <c r="B14" s="20">
        <v>7</v>
      </c>
      <c r="C14" s="20">
        <v>7</v>
      </c>
      <c r="D14" s="20">
        <v>4</v>
      </c>
      <c r="E14" s="20">
        <v>0</v>
      </c>
      <c r="F14" s="20">
        <v>0</v>
      </c>
      <c r="G14" s="11">
        <f t="shared" si="0"/>
        <v>18</v>
      </c>
      <c r="H14" s="13">
        <v>7</v>
      </c>
      <c r="I14" s="9" t="s">
        <v>37</v>
      </c>
      <c r="J14" s="22" t="s">
        <v>368</v>
      </c>
      <c r="K14" s="43" t="s">
        <v>9</v>
      </c>
      <c r="L14" s="22" t="s">
        <v>10</v>
      </c>
      <c r="M14" s="22" t="s">
        <v>11</v>
      </c>
    </row>
    <row r="15" spans="1:240" ht="25.5">
      <c r="A15" s="28">
        <f t="shared" si="1"/>
        <v>14</v>
      </c>
      <c r="B15" s="20">
        <v>7</v>
      </c>
      <c r="C15" s="20">
        <v>6</v>
      </c>
      <c r="D15" s="20">
        <v>4</v>
      </c>
      <c r="E15" s="20">
        <v>0</v>
      </c>
      <c r="F15" s="20">
        <v>0</v>
      </c>
      <c r="G15" s="11">
        <f t="shared" si="0"/>
        <v>17</v>
      </c>
      <c r="H15" s="13">
        <v>10</v>
      </c>
      <c r="I15" s="9" t="s">
        <v>37</v>
      </c>
      <c r="J15" s="22" t="s">
        <v>369</v>
      </c>
      <c r="K15" s="43" t="s">
        <v>9</v>
      </c>
      <c r="L15" s="22" t="s">
        <v>10</v>
      </c>
      <c r="M15" s="22" t="s">
        <v>11</v>
      </c>
    </row>
    <row r="16" spans="1:240" ht="25.5">
      <c r="A16" s="28">
        <f t="shared" si="1"/>
        <v>15</v>
      </c>
      <c r="B16" s="20">
        <v>6</v>
      </c>
      <c r="C16" s="20">
        <v>7</v>
      </c>
      <c r="D16" s="20">
        <v>0</v>
      </c>
      <c r="E16" s="20">
        <v>0</v>
      </c>
      <c r="F16" s="20">
        <v>1</v>
      </c>
      <c r="G16" s="11">
        <f t="shared" si="0"/>
        <v>14</v>
      </c>
      <c r="H16" s="13">
        <v>33</v>
      </c>
      <c r="I16" s="9" t="s">
        <v>37</v>
      </c>
      <c r="J16" s="22" t="s">
        <v>370</v>
      </c>
      <c r="K16" s="43" t="s">
        <v>167</v>
      </c>
      <c r="L16" s="22" t="s">
        <v>168</v>
      </c>
      <c r="M16" s="22"/>
    </row>
    <row r="17" spans="1:240" ht="25.5">
      <c r="A17" s="28">
        <f t="shared" si="1"/>
        <v>16</v>
      </c>
      <c r="B17" s="20">
        <v>7</v>
      </c>
      <c r="C17" s="20">
        <v>2</v>
      </c>
      <c r="D17" s="20">
        <v>4</v>
      </c>
      <c r="E17" s="20">
        <v>0</v>
      </c>
      <c r="F17" s="20">
        <v>0</v>
      </c>
      <c r="G17" s="11">
        <f t="shared" si="0"/>
        <v>13</v>
      </c>
      <c r="H17" s="13">
        <v>29</v>
      </c>
      <c r="I17" s="9" t="s">
        <v>37</v>
      </c>
      <c r="J17" s="22" t="s">
        <v>371</v>
      </c>
      <c r="K17" s="43" t="s">
        <v>27</v>
      </c>
      <c r="L17" s="22" t="s">
        <v>28</v>
      </c>
      <c r="M17" s="22" t="s">
        <v>11</v>
      </c>
    </row>
    <row r="18" spans="1:240" ht="25.5">
      <c r="A18" s="28">
        <f t="shared" si="1"/>
        <v>17</v>
      </c>
      <c r="B18" s="20">
        <v>5</v>
      </c>
      <c r="C18" s="20">
        <v>1</v>
      </c>
      <c r="D18" s="20">
        <v>7</v>
      </c>
      <c r="E18" s="20">
        <v>0</v>
      </c>
      <c r="F18" s="20">
        <v>0</v>
      </c>
      <c r="G18" s="11">
        <f t="shared" si="0"/>
        <v>13</v>
      </c>
      <c r="H18" s="13">
        <v>47</v>
      </c>
      <c r="I18" s="9" t="s">
        <v>37</v>
      </c>
      <c r="J18" s="22" t="s">
        <v>372</v>
      </c>
      <c r="K18" s="43" t="s">
        <v>187</v>
      </c>
      <c r="L18" s="22" t="s">
        <v>32</v>
      </c>
      <c r="M18" s="22" t="s">
        <v>11</v>
      </c>
    </row>
    <row r="19" spans="1:240" ht="25.5">
      <c r="A19" s="28">
        <f t="shared" si="1"/>
        <v>18</v>
      </c>
      <c r="B19" s="20">
        <v>7</v>
      </c>
      <c r="C19" s="20">
        <v>0</v>
      </c>
      <c r="D19" s="72">
        <f>1+3</f>
        <v>4</v>
      </c>
      <c r="E19" s="20">
        <v>0</v>
      </c>
      <c r="F19" s="20">
        <v>1</v>
      </c>
      <c r="G19" s="11">
        <f t="shared" si="0"/>
        <v>12</v>
      </c>
      <c r="H19" s="13">
        <v>20</v>
      </c>
      <c r="I19" s="9" t="s">
        <v>37</v>
      </c>
      <c r="J19" s="22" t="s">
        <v>373</v>
      </c>
      <c r="K19" s="43" t="s">
        <v>374</v>
      </c>
      <c r="L19" s="22" t="s">
        <v>65</v>
      </c>
      <c r="M19" s="22" t="s">
        <v>375</v>
      </c>
    </row>
    <row r="20" spans="1:240" ht="25.5">
      <c r="A20" s="28">
        <f t="shared" si="1"/>
        <v>19</v>
      </c>
      <c r="B20" s="20">
        <v>7</v>
      </c>
      <c r="C20" s="20">
        <v>3</v>
      </c>
      <c r="D20" s="20">
        <v>0</v>
      </c>
      <c r="E20" s="20">
        <v>0</v>
      </c>
      <c r="F20" s="20">
        <v>0</v>
      </c>
      <c r="G20" s="11">
        <f t="shared" si="0"/>
        <v>10</v>
      </c>
      <c r="H20" s="13">
        <v>14</v>
      </c>
      <c r="I20" s="9"/>
      <c r="J20" s="22" t="s">
        <v>376</v>
      </c>
      <c r="K20" s="43" t="s">
        <v>377</v>
      </c>
      <c r="L20" s="22" t="s">
        <v>65</v>
      </c>
      <c r="M20" s="22" t="s">
        <v>378</v>
      </c>
    </row>
    <row r="21" spans="1:240" ht="25.5">
      <c r="A21" s="28">
        <f t="shared" si="1"/>
        <v>20</v>
      </c>
      <c r="B21" s="20">
        <v>6</v>
      </c>
      <c r="C21" s="20">
        <v>0</v>
      </c>
      <c r="D21" s="20">
        <v>4</v>
      </c>
      <c r="E21" s="20">
        <v>0</v>
      </c>
      <c r="F21" s="20">
        <v>0</v>
      </c>
      <c r="G21" s="11">
        <f t="shared" si="0"/>
        <v>10</v>
      </c>
      <c r="H21" s="13">
        <v>6</v>
      </c>
      <c r="I21" s="9"/>
      <c r="J21" s="22" t="s">
        <v>379</v>
      </c>
      <c r="K21" s="43" t="s">
        <v>380</v>
      </c>
      <c r="L21" s="22" t="s">
        <v>190</v>
      </c>
      <c r="M21" s="22" t="s">
        <v>11</v>
      </c>
    </row>
    <row r="22" spans="1:240" ht="25.5">
      <c r="A22" s="28">
        <f t="shared" si="1"/>
        <v>21</v>
      </c>
      <c r="B22" s="20">
        <v>2</v>
      </c>
      <c r="C22" s="20">
        <v>7</v>
      </c>
      <c r="D22" s="20">
        <v>1</v>
      </c>
      <c r="E22" s="20">
        <v>0</v>
      </c>
      <c r="F22" s="20">
        <v>0</v>
      </c>
      <c r="G22" s="11">
        <f t="shared" si="0"/>
        <v>10</v>
      </c>
      <c r="H22" s="13">
        <v>9</v>
      </c>
      <c r="I22" s="5"/>
      <c r="J22" s="22" t="s">
        <v>381</v>
      </c>
      <c r="K22" s="43" t="s">
        <v>9</v>
      </c>
      <c r="L22" s="22" t="s">
        <v>10</v>
      </c>
      <c r="M22" s="22" t="s">
        <v>11</v>
      </c>
    </row>
    <row r="23" spans="1:240" ht="25.5">
      <c r="A23" s="28">
        <f t="shared" si="1"/>
        <v>22</v>
      </c>
      <c r="B23" s="20">
        <v>7</v>
      </c>
      <c r="C23" s="20">
        <v>0</v>
      </c>
      <c r="D23" s="20">
        <v>3</v>
      </c>
      <c r="E23" s="20">
        <v>0</v>
      </c>
      <c r="F23" s="20">
        <v>0</v>
      </c>
      <c r="G23" s="11">
        <f t="shared" si="0"/>
        <v>10</v>
      </c>
      <c r="H23" s="13">
        <v>17</v>
      </c>
      <c r="I23" s="9"/>
      <c r="J23" s="22" t="s">
        <v>382</v>
      </c>
      <c r="K23" s="43" t="s">
        <v>167</v>
      </c>
      <c r="L23" s="22" t="s">
        <v>168</v>
      </c>
      <c r="M23" s="22"/>
    </row>
    <row r="24" spans="1:240" ht="25.5">
      <c r="A24" s="28">
        <f t="shared" si="1"/>
        <v>23</v>
      </c>
      <c r="B24" s="20">
        <v>7</v>
      </c>
      <c r="C24" s="20">
        <v>1</v>
      </c>
      <c r="D24" s="20">
        <v>2</v>
      </c>
      <c r="E24" s="20">
        <v>0</v>
      </c>
      <c r="F24" s="20">
        <v>0</v>
      </c>
      <c r="G24" s="11">
        <f t="shared" si="0"/>
        <v>10</v>
      </c>
      <c r="H24" s="13">
        <v>18</v>
      </c>
      <c r="I24" s="9"/>
      <c r="J24" s="22" t="s">
        <v>383</v>
      </c>
      <c r="K24" s="43" t="s">
        <v>349</v>
      </c>
      <c r="L24" s="22" t="s">
        <v>44</v>
      </c>
      <c r="M24" s="22" t="s">
        <v>11</v>
      </c>
    </row>
    <row r="25" spans="1:240" ht="25.5">
      <c r="A25" s="28">
        <f t="shared" si="1"/>
        <v>24</v>
      </c>
      <c r="B25" s="20">
        <v>7</v>
      </c>
      <c r="C25" s="20">
        <v>1</v>
      </c>
      <c r="D25" s="20">
        <v>1</v>
      </c>
      <c r="E25" s="20">
        <v>0</v>
      </c>
      <c r="F25" s="20">
        <v>0</v>
      </c>
      <c r="G25" s="11">
        <f t="shared" si="0"/>
        <v>9</v>
      </c>
      <c r="H25" s="13">
        <v>11</v>
      </c>
      <c r="I25" s="5"/>
      <c r="J25" s="22" t="s">
        <v>384</v>
      </c>
      <c r="K25" s="43" t="s">
        <v>187</v>
      </c>
      <c r="L25" s="22" t="s">
        <v>32</v>
      </c>
      <c r="M25" s="22" t="s">
        <v>11</v>
      </c>
    </row>
    <row r="26" spans="1:240" ht="25.5">
      <c r="A26" s="28">
        <f t="shared" si="1"/>
        <v>25</v>
      </c>
      <c r="B26" s="20">
        <v>7</v>
      </c>
      <c r="C26" s="20">
        <v>0</v>
      </c>
      <c r="D26" s="20">
        <v>2</v>
      </c>
      <c r="E26" s="20">
        <v>0</v>
      </c>
      <c r="F26" s="20">
        <v>0</v>
      </c>
      <c r="G26" s="11">
        <f t="shared" si="0"/>
        <v>9</v>
      </c>
      <c r="H26" s="13">
        <v>32</v>
      </c>
      <c r="I26" s="5"/>
      <c r="J26" s="23" t="s">
        <v>385</v>
      </c>
      <c r="K26" s="43" t="s">
        <v>386</v>
      </c>
      <c r="L26" s="22" t="s">
        <v>35</v>
      </c>
      <c r="M26" s="22" t="s">
        <v>11</v>
      </c>
    </row>
    <row r="27" spans="1:240" ht="25.5">
      <c r="A27" s="28">
        <f t="shared" si="1"/>
        <v>26</v>
      </c>
      <c r="B27" s="20">
        <v>7</v>
      </c>
      <c r="C27" s="20">
        <v>0</v>
      </c>
      <c r="D27" s="20">
        <v>0</v>
      </c>
      <c r="E27" s="20">
        <v>0</v>
      </c>
      <c r="F27" s="20">
        <v>1</v>
      </c>
      <c r="G27" s="11">
        <f t="shared" si="0"/>
        <v>8</v>
      </c>
      <c r="H27" s="13">
        <v>31</v>
      </c>
      <c r="I27" s="9"/>
      <c r="J27" s="22" t="s">
        <v>387</v>
      </c>
      <c r="K27" s="43" t="s">
        <v>200</v>
      </c>
      <c r="L27" s="22" t="s">
        <v>111</v>
      </c>
      <c r="M27" s="22" t="s">
        <v>201</v>
      </c>
    </row>
    <row r="28" spans="1:240" ht="38.25">
      <c r="A28" s="28">
        <f t="shared" si="1"/>
        <v>27</v>
      </c>
      <c r="B28" s="20">
        <v>7</v>
      </c>
      <c r="C28" s="20">
        <v>0</v>
      </c>
      <c r="D28" s="20">
        <v>1</v>
      </c>
      <c r="E28" s="20">
        <v>0</v>
      </c>
      <c r="F28" s="20">
        <v>0</v>
      </c>
      <c r="G28" s="11">
        <f t="shared" si="0"/>
        <v>8</v>
      </c>
      <c r="H28" s="13">
        <v>13</v>
      </c>
      <c r="I28" s="9"/>
      <c r="J28" s="22" t="s">
        <v>388</v>
      </c>
      <c r="K28" s="43" t="s">
        <v>389</v>
      </c>
      <c r="L28" s="22" t="s">
        <v>44</v>
      </c>
      <c r="M28" s="22" t="s">
        <v>11</v>
      </c>
      <c r="HW28" s="14"/>
      <c r="HX28" s="15"/>
      <c r="HY28" s="15"/>
      <c r="HZ28" s="15"/>
      <c r="IA28" s="15"/>
      <c r="IB28" s="15"/>
      <c r="IC28" s="16"/>
      <c r="ID28" s="17"/>
      <c r="IE28" s="18"/>
      <c r="IF28" s="17"/>
    </row>
    <row r="29" spans="1:240" ht="25.5">
      <c r="A29" s="28">
        <f t="shared" si="1"/>
        <v>28</v>
      </c>
      <c r="B29" s="20">
        <v>7</v>
      </c>
      <c r="C29" s="20">
        <v>0</v>
      </c>
      <c r="D29" s="20">
        <v>1</v>
      </c>
      <c r="E29" s="20">
        <v>0</v>
      </c>
      <c r="F29" s="20">
        <v>0</v>
      </c>
      <c r="G29" s="11">
        <f t="shared" si="0"/>
        <v>8</v>
      </c>
      <c r="H29" s="13">
        <v>16</v>
      </c>
      <c r="I29" s="9"/>
      <c r="J29" s="22" t="s">
        <v>390</v>
      </c>
      <c r="K29" s="43" t="s">
        <v>108</v>
      </c>
      <c r="L29" s="22" t="s">
        <v>106</v>
      </c>
      <c r="M29" s="22" t="s">
        <v>11</v>
      </c>
    </row>
    <row r="30" spans="1:240" ht="25.5">
      <c r="A30" s="28">
        <f t="shared" si="1"/>
        <v>29</v>
      </c>
      <c r="B30" s="20">
        <v>7</v>
      </c>
      <c r="C30" s="20">
        <v>0</v>
      </c>
      <c r="D30" s="20">
        <v>1</v>
      </c>
      <c r="E30" s="20">
        <v>0</v>
      </c>
      <c r="F30" s="20">
        <v>0</v>
      </c>
      <c r="G30" s="11">
        <f t="shared" si="0"/>
        <v>8</v>
      </c>
      <c r="H30" s="13">
        <v>19</v>
      </c>
      <c r="I30" s="9"/>
      <c r="J30" s="22" t="s">
        <v>391</v>
      </c>
      <c r="K30" s="43" t="s">
        <v>392</v>
      </c>
      <c r="L30" s="22" t="s">
        <v>72</v>
      </c>
      <c r="M30" s="22" t="s">
        <v>11</v>
      </c>
    </row>
    <row r="31" spans="1:240" ht="38.25">
      <c r="A31" s="28">
        <f t="shared" si="1"/>
        <v>30</v>
      </c>
      <c r="B31" s="20">
        <v>7</v>
      </c>
      <c r="C31" s="20">
        <v>0</v>
      </c>
      <c r="D31" s="20">
        <v>1</v>
      </c>
      <c r="E31" s="20">
        <v>0</v>
      </c>
      <c r="F31" s="20">
        <v>0</v>
      </c>
      <c r="G31" s="11">
        <f t="shared" si="0"/>
        <v>8</v>
      </c>
      <c r="H31" s="13">
        <v>30</v>
      </c>
      <c r="I31" s="9"/>
      <c r="J31" s="22" t="s">
        <v>393</v>
      </c>
      <c r="K31" s="43" t="s">
        <v>182</v>
      </c>
      <c r="L31" s="22" t="s">
        <v>86</v>
      </c>
      <c r="M31" s="22" t="s">
        <v>11</v>
      </c>
    </row>
    <row r="32" spans="1:240" ht="25.5">
      <c r="A32" s="28">
        <f t="shared" si="1"/>
        <v>31</v>
      </c>
      <c r="B32" s="20">
        <v>7</v>
      </c>
      <c r="C32" s="20">
        <v>0</v>
      </c>
      <c r="D32" s="20">
        <v>1</v>
      </c>
      <c r="E32" s="20">
        <v>0</v>
      </c>
      <c r="F32" s="20">
        <v>0</v>
      </c>
      <c r="G32" s="11">
        <f t="shared" si="0"/>
        <v>8</v>
      </c>
      <c r="H32" s="13">
        <v>35</v>
      </c>
      <c r="I32" s="5"/>
      <c r="J32" s="22" t="s">
        <v>394</v>
      </c>
      <c r="K32" s="43" t="s">
        <v>262</v>
      </c>
      <c r="L32" s="22" t="s">
        <v>44</v>
      </c>
      <c r="M32" s="22" t="s">
        <v>11</v>
      </c>
    </row>
    <row r="33" spans="1:240" ht="25.5">
      <c r="A33" s="28">
        <f t="shared" si="1"/>
        <v>32</v>
      </c>
      <c r="B33" s="20">
        <v>7</v>
      </c>
      <c r="C33" s="20">
        <v>0</v>
      </c>
      <c r="D33" s="20">
        <v>1</v>
      </c>
      <c r="E33" s="20">
        <v>0</v>
      </c>
      <c r="F33" s="20">
        <v>0</v>
      </c>
      <c r="G33" s="11">
        <f t="shared" si="0"/>
        <v>8</v>
      </c>
      <c r="H33" s="13">
        <v>42</v>
      </c>
      <c r="I33" s="5"/>
      <c r="J33" s="22" t="s">
        <v>395</v>
      </c>
      <c r="K33" s="43" t="s">
        <v>257</v>
      </c>
      <c r="L33" s="22" t="s">
        <v>28</v>
      </c>
      <c r="M33" s="22" t="s">
        <v>11</v>
      </c>
    </row>
    <row r="34" spans="1:240" ht="25.5">
      <c r="A34" s="28">
        <f t="shared" si="1"/>
        <v>33</v>
      </c>
      <c r="B34" s="20">
        <v>7</v>
      </c>
      <c r="C34" s="20">
        <v>0</v>
      </c>
      <c r="D34" s="20">
        <v>1</v>
      </c>
      <c r="E34" s="20">
        <v>0</v>
      </c>
      <c r="F34" s="20">
        <v>0</v>
      </c>
      <c r="G34" s="11">
        <f t="shared" si="0"/>
        <v>8</v>
      </c>
      <c r="H34" s="13">
        <v>21</v>
      </c>
      <c r="I34" s="9"/>
      <c r="J34" s="22" t="s">
        <v>396</v>
      </c>
      <c r="K34" s="43" t="s">
        <v>117</v>
      </c>
      <c r="L34" s="22" t="s">
        <v>65</v>
      </c>
      <c r="M34" s="22" t="s">
        <v>118</v>
      </c>
    </row>
    <row r="35" spans="1:240" ht="25.5">
      <c r="A35" s="28">
        <f t="shared" si="1"/>
        <v>34</v>
      </c>
      <c r="B35" s="20">
        <v>7</v>
      </c>
      <c r="C35" s="20">
        <v>0</v>
      </c>
      <c r="D35" s="20">
        <v>0</v>
      </c>
      <c r="E35" s="20">
        <v>0</v>
      </c>
      <c r="F35" s="20">
        <v>0</v>
      </c>
      <c r="G35" s="11">
        <f t="shared" si="0"/>
        <v>7</v>
      </c>
      <c r="H35" s="13">
        <v>1</v>
      </c>
      <c r="I35" s="9"/>
      <c r="J35" s="22" t="s">
        <v>397</v>
      </c>
      <c r="K35" s="43" t="s">
        <v>27</v>
      </c>
      <c r="L35" s="22" t="s">
        <v>28</v>
      </c>
      <c r="M35" s="22" t="s">
        <v>11</v>
      </c>
    </row>
    <row r="36" spans="1:240" ht="25.5">
      <c r="A36" s="28">
        <f t="shared" si="1"/>
        <v>35</v>
      </c>
      <c r="B36" s="20">
        <v>7</v>
      </c>
      <c r="C36" s="20">
        <v>0</v>
      </c>
      <c r="D36" s="20">
        <v>0</v>
      </c>
      <c r="E36" s="20">
        <v>0</v>
      </c>
      <c r="F36" s="20">
        <v>0</v>
      </c>
      <c r="G36" s="11">
        <f t="shared" si="0"/>
        <v>7</v>
      </c>
      <c r="H36" s="13">
        <v>22</v>
      </c>
      <c r="I36" s="5"/>
      <c r="J36" s="22" t="s">
        <v>398</v>
      </c>
      <c r="K36" s="43" t="s">
        <v>85</v>
      </c>
      <c r="L36" s="22" t="s">
        <v>86</v>
      </c>
      <c r="M36" s="22" t="s">
        <v>11</v>
      </c>
    </row>
    <row r="37" spans="1:240" ht="25.5">
      <c r="A37" s="28">
        <f t="shared" si="1"/>
        <v>36</v>
      </c>
      <c r="B37" s="20">
        <v>7</v>
      </c>
      <c r="C37" s="20">
        <v>0</v>
      </c>
      <c r="D37" s="20">
        <v>0</v>
      </c>
      <c r="E37" s="20">
        <v>0</v>
      </c>
      <c r="F37" s="20">
        <v>0</v>
      </c>
      <c r="G37" s="11">
        <f t="shared" si="0"/>
        <v>7</v>
      </c>
      <c r="H37" s="13">
        <v>28</v>
      </c>
      <c r="I37" s="9"/>
      <c r="J37" s="22" t="s">
        <v>399</v>
      </c>
      <c r="K37" s="43" t="s">
        <v>400</v>
      </c>
      <c r="L37" s="22" t="s">
        <v>44</v>
      </c>
      <c r="M37" s="22" t="s">
        <v>11</v>
      </c>
    </row>
    <row r="38" spans="1:240" ht="25.5">
      <c r="A38" s="28">
        <f t="shared" si="1"/>
        <v>37</v>
      </c>
      <c r="B38" s="20">
        <v>7</v>
      </c>
      <c r="C38" s="20">
        <v>0</v>
      </c>
      <c r="D38" s="20">
        <v>0</v>
      </c>
      <c r="E38" s="20">
        <v>0</v>
      </c>
      <c r="F38" s="20">
        <v>0</v>
      </c>
      <c r="G38" s="11">
        <f t="shared" si="0"/>
        <v>7</v>
      </c>
      <c r="H38" s="13">
        <v>40</v>
      </c>
      <c r="I38" s="5"/>
      <c r="J38" s="22" t="s">
        <v>401</v>
      </c>
      <c r="K38" s="43" t="s">
        <v>34</v>
      </c>
      <c r="L38" s="22" t="s">
        <v>35</v>
      </c>
      <c r="M38" s="22" t="s">
        <v>11</v>
      </c>
    </row>
    <row r="39" spans="1:240" ht="25.5">
      <c r="A39" s="28">
        <f t="shared" si="1"/>
        <v>38</v>
      </c>
      <c r="B39" s="20">
        <v>6</v>
      </c>
      <c r="C39" s="20">
        <v>0</v>
      </c>
      <c r="D39" s="20">
        <v>0</v>
      </c>
      <c r="E39" s="20">
        <v>0</v>
      </c>
      <c r="F39" s="20">
        <v>1</v>
      </c>
      <c r="G39" s="11">
        <f t="shared" si="0"/>
        <v>7</v>
      </c>
      <c r="H39" s="13">
        <v>5</v>
      </c>
      <c r="I39" s="5"/>
      <c r="J39" s="22" t="s">
        <v>402</v>
      </c>
      <c r="K39" s="43" t="s">
        <v>403</v>
      </c>
      <c r="L39" s="22" t="s">
        <v>278</v>
      </c>
      <c r="M39" s="22" t="s">
        <v>404</v>
      </c>
    </row>
    <row r="40" spans="1:240" ht="25.5">
      <c r="A40" s="28">
        <f t="shared" si="1"/>
        <v>39</v>
      </c>
      <c r="B40" s="20">
        <v>6</v>
      </c>
      <c r="C40" s="20">
        <v>0</v>
      </c>
      <c r="D40" s="20">
        <v>0</v>
      </c>
      <c r="E40" s="20">
        <v>0</v>
      </c>
      <c r="F40" s="20">
        <v>0</v>
      </c>
      <c r="G40" s="11">
        <f t="shared" si="0"/>
        <v>6</v>
      </c>
      <c r="H40" s="13">
        <v>27</v>
      </c>
      <c r="I40" s="9"/>
      <c r="J40" s="22" t="s">
        <v>405</v>
      </c>
      <c r="K40" s="43" t="s">
        <v>406</v>
      </c>
      <c r="L40" s="22" t="s">
        <v>340</v>
      </c>
      <c r="M40" s="22" t="s">
        <v>341</v>
      </c>
    </row>
    <row r="41" spans="1:240" ht="25.5">
      <c r="A41" s="28">
        <f t="shared" si="1"/>
        <v>40</v>
      </c>
      <c r="B41" s="20">
        <v>5</v>
      </c>
      <c r="C41" s="20">
        <v>0</v>
      </c>
      <c r="D41" s="20">
        <v>1</v>
      </c>
      <c r="E41" s="20">
        <v>0</v>
      </c>
      <c r="F41" s="20">
        <v>0</v>
      </c>
      <c r="G41" s="11">
        <f t="shared" si="0"/>
        <v>6</v>
      </c>
      <c r="H41" s="13">
        <v>34</v>
      </c>
      <c r="I41" s="5"/>
      <c r="J41" s="22" t="s">
        <v>407</v>
      </c>
      <c r="K41" s="43" t="s">
        <v>41</v>
      </c>
      <c r="L41" s="22" t="s">
        <v>35</v>
      </c>
      <c r="M41" s="22" t="s">
        <v>11</v>
      </c>
    </row>
    <row r="42" spans="1:240" ht="25.5">
      <c r="A42" s="28">
        <f t="shared" si="1"/>
        <v>41</v>
      </c>
      <c r="B42" s="20">
        <v>0</v>
      </c>
      <c r="C42" s="20">
        <v>0</v>
      </c>
      <c r="D42" s="20">
        <v>1</v>
      </c>
      <c r="E42" s="20">
        <v>0</v>
      </c>
      <c r="F42" s="20">
        <v>0</v>
      </c>
      <c r="G42" s="11">
        <f t="shared" si="0"/>
        <v>1</v>
      </c>
      <c r="H42" s="13">
        <v>8</v>
      </c>
      <c r="I42" s="9"/>
      <c r="J42" s="22" t="s">
        <v>408</v>
      </c>
      <c r="K42" s="43" t="s">
        <v>137</v>
      </c>
      <c r="L42" s="22" t="s">
        <v>106</v>
      </c>
      <c r="M42" s="22" t="s">
        <v>11</v>
      </c>
    </row>
    <row r="43" spans="1:240" ht="25.5">
      <c r="A43" s="28">
        <f t="shared" si="1"/>
        <v>42</v>
      </c>
      <c r="B43" s="20">
        <v>1</v>
      </c>
      <c r="C43" s="20">
        <v>0</v>
      </c>
      <c r="D43" s="20">
        <v>0</v>
      </c>
      <c r="E43" s="20">
        <v>0</v>
      </c>
      <c r="F43" s="20">
        <v>0</v>
      </c>
      <c r="G43" s="11">
        <f t="shared" si="0"/>
        <v>1</v>
      </c>
      <c r="H43" s="13">
        <v>15</v>
      </c>
      <c r="I43" s="9"/>
      <c r="J43" s="22" t="s">
        <v>409</v>
      </c>
      <c r="K43" s="43" t="s">
        <v>175</v>
      </c>
      <c r="L43" s="22" t="s">
        <v>72</v>
      </c>
      <c r="M43" s="22" t="s">
        <v>11</v>
      </c>
    </row>
    <row r="44" spans="1:240" ht="25.5">
      <c r="A44" s="28">
        <f t="shared" si="1"/>
        <v>43</v>
      </c>
      <c r="B44" s="20">
        <v>0</v>
      </c>
      <c r="C44" s="20">
        <v>0</v>
      </c>
      <c r="D44" s="20">
        <v>1</v>
      </c>
      <c r="E44" s="20">
        <v>0</v>
      </c>
      <c r="F44" s="20">
        <v>0</v>
      </c>
      <c r="G44" s="11">
        <f t="shared" si="0"/>
        <v>1</v>
      </c>
      <c r="H44" s="13">
        <v>23</v>
      </c>
      <c r="I44" s="5"/>
      <c r="J44" s="22" t="s">
        <v>410</v>
      </c>
      <c r="K44" s="43" t="s">
        <v>217</v>
      </c>
      <c r="L44" s="22" t="s">
        <v>129</v>
      </c>
      <c r="M44" s="22" t="s">
        <v>11</v>
      </c>
      <c r="HW44" s="14"/>
      <c r="HX44" s="15"/>
      <c r="HY44" s="15"/>
      <c r="HZ44" s="15"/>
      <c r="IA44" s="15"/>
      <c r="IB44" s="15"/>
      <c r="IC44" s="16"/>
      <c r="ID44" s="17"/>
      <c r="IE44" s="18"/>
      <c r="IF44" s="17"/>
    </row>
    <row r="45" spans="1:240" ht="25.5">
      <c r="A45" s="28">
        <f t="shared" si="1"/>
        <v>44</v>
      </c>
      <c r="B45" s="20">
        <v>0</v>
      </c>
      <c r="C45" s="20">
        <v>0</v>
      </c>
      <c r="D45" s="20">
        <v>1</v>
      </c>
      <c r="E45" s="20">
        <v>0</v>
      </c>
      <c r="F45" s="20">
        <v>0</v>
      </c>
      <c r="G45" s="11">
        <f t="shared" si="0"/>
        <v>1</v>
      </c>
      <c r="H45" s="13">
        <v>26</v>
      </c>
      <c r="I45" s="9"/>
      <c r="J45" s="22" t="s">
        <v>411</v>
      </c>
      <c r="K45" s="43" t="s">
        <v>290</v>
      </c>
      <c r="L45" s="22" t="s">
        <v>106</v>
      </c>
      <c r="M45" s="22" t="s">
        <v>11</v>
      </c>
    </row>
    <row r="46" spans="1:240" ht="25.5">
      <c r="A46" s="28">
        <f t="shared" si="1"/>
        <v>45</v>
      </c>
      <c r="B46" s="20">
        <v>0</v>
      </c>
      <c r="C46" s="20">
        <v>0</v>
      </c>
      <c r="D46" s="20">
        <v>1</v>
      </c>
      <c r="E46" s="20">
        <v>0</v>
      </c>
      <c r="F46" s="20">
        <v>0</v>
      </c>
      <c r="G46" s="11">
        <f t="shared" si="0"/>
        <v>1</v>
      </c>
      <c r="H46" s="13">
        <v>41</v>
      </c>
      <c r="I46" s="5"/>
      <c r="J46" s="22" t="s">
        <v>412</v>
      </c>
      <c r="K46" s="43" t="s">
        <v>217</v>
      </c>
      <c r="L46" s="22" t="s">
        <v>129</v>
      </c>
      <c r="M46" s="22" t="s">
        <v>11</v>
      </c>
    </row>
    <row r="47" spans="1:240" ht="25.5">
      <c r="A47" s="28">
        <f t="shared" si="1"/>
        <v>46</v>
      </c>
      <c r="B47" s="20">
        <v>0</v>
      </c>
      <c r="C47" s="20">
        <v>0</v>
      </c>
      <c r="D47" s="20">
        <v>1</v>
      </c>
      <c r="E47" s="20">
        <v>0</v>
      </c>
      <c r="F47" s="20">
        <v>0</v>
      </c>
      <c r="G47" s="11">
        <f t="shared" si="0"/>
        <v>1</v>
      </c>
      <c r="H47" s="13">
        <v>25</v>
      </c>
      <c r="I47" s="9"/>
      <c r="J47" s="22" t="s">
        <v>413</v>
      </c>
      <c r="K47" s="43" t="s">
        <v>225</v>
      </c>
      <c r="L47" s="22" t="s">
        <v>52</v>
      </c>
      <c r="M47" s="22" t="s">
        <v>53</v>
      </c>
    </row>
    <row r="48" spans="1:240" ht="39" thickBot="1">
      <c r="A48" s="52">
        <f t="shared" si="1"/>
        <v>47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26">
        <f t="shared" si="0"/>
        <v>0</v>
      </c>
      <c r="H48" s="45">
        <v>24</v>
      </c>
      <c r="I48" s="54"/>
      <c r="J48" s="46" t="s">
        <v>414</v>
      </c>
      <c r="K48" s="47" t="s">
        <v>415</v>
      </c>
      <c r="L48" s="46" t="s">
        <v>24</v>
      </c>
      <c r="M48" s="46" t="s">
        <v>416</v>
      </c>
    </row>
    <row r="49" spans="1:13" ht="10.5" customHeight="1">
      <c r="A49" s="74"/>
      <c r="B49" s="75"/>
      <c r="C49" s="75"/>
      <c r="D49" s="75"/>
      <c r="E49" s="75"/>
      <c r="F49" s="75"/>
      <c r="G49" s="16"/>
      <c r="H49" s="76"/>
      <c r="I49" s="77"/>
      <c r="J49" s="78"/>
      <c r="K49" s="78"/>
      <c r="L49" s="78"/>
      <c r="M49" s="78"/>
    </row>
    <row r="50" spans="1:13">
      <c r="B50" s="1" t="s">
        <v>140</v>
      </c>
      <c r="J50" s="4" t="s">
        <v>141</v>
      </c>
      <c r="K50" s="12" t="s">
        <v>142</v>
      </c>
      <c r="L50" s="12" t="s">
        <v>143</v>
      </c>
    </row>
    <row r="51" spans="1:13">
      <c r="L51" s="12"/>
      <c r="M51" s="12"/>
    </row>
  </sheetData>
  <autoFilter ref="A1:IF48" xr:uid="{00000000-0009-0000-0000-000004000000}">
    <sortState xmlns:xlrd2="http://schemas.microsoft.com/office/spreadsheetml/2017/richdata2" ref="A2:IF48">
      <sortCondition descending="1" ref="G1:G48"/>
    </sortState>
  </autoFilter>
  <pageMargins left="0.26041666666666669" right="0.26041666666666669" top="0.62992125984251968" bottom="0.23622047244094491" header="0.19685039370078741" footer="0.31496062992125984"/>
  <pageSetup paperSize="9" orientation="landscape" horizontalDpi="200" verticalDpi="200" r:id="rId1"/>
  <headerFooter>
    <oddHeader>&amp;L30.01.2022&amp;CПротокол результатів  
ІІІ (обласного) етапу Всеукраїнської учнівської олімпіади з математики&amp;R11 клас
МАХ - 35 бали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40249874F874F934A3DC9C5A5178F" ma:contentTypeVersion="11" ma:contentTypeDescription="Create a new document." ma:contentTypeScope="" ma:versionID="aa3e95e82d1f4bda6a9a5fcedbbe32bd">
  <xsd:schema xmlns:xsd="http://www.w3.org/2001/XMLSchema" xmlns:xs="http://www.w3.org/2001/XMLSchema" xmlns:p="http://schemas.microsoft.com/office/2006/metadata/properties" xmlns:ns2="508c0b77-8e73-4ef4-9d6f-fd27adc179fb" targetNamespace="http://schemas.microsoft.com/office/2006/metadata/properties" ma:root="true" ma:fieldsID="12ef38bda952a27442db225036fb3399" ns2:_="">
    <xsd:import namespace="508c0b77-8e73-4ef4-9d6f-fd27adc17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c0b77-8e73-4ef4-9d6f-fd27adc17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8615AA-060A-4DF5-AEDE-6AD7D0E266EB}"/>
</file>

<file path=customXml/itemProps2.xml><?xml version="1.0" encoding="utf-8"?>
<ds:datastoreItem xmlns:ds="http://schemas.openxmlformats.org/officeDocument/2006/customXml" ds:itemID="{EAB51C8A-DD68-42AB-AE01-99C61516D40A}"/>
</file>

<file path=customXml/itemProps3.xml><?xml version="1.0" encoding="utf-8"?>
<ds:datastoreItem xmlns:ds="http://schemas.openxmlformats.org/officeDocument/2006/customXml" ds:itemID="{D88F8012-D94E-41C4-80A7-0FBE9EB32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Денис Бабіч</cp:lastModifiedBy>
  <cp:revision/>
  <dcterms:created xsi:type="dcterms:W3CDTF">2007-05-01T09:47:44Z</dcterms:created>
  <dcterms:modified xsi:type="dcterms:W3CDTF">2022-02-07T10:28:19Z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0x01010067D40249874F874F934A3DC9C5A5178F</vt:lpwstr>
  </property>
</Properties>
</file>